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05c7bc8efedd2358/RevPages/Free resources/"/>
    </mc:Choice>
  </mc:AlternateContent>
  <xr:revisionPtr revIDLastSave="33" documentId="8_{10D31AA4-B440-4344-B313-B1ACFD7049BD}" xr6:coauthVersionLast="47" xr6:coauthVersionMax="47" xr10:uidLastSave="{7A6C9B74-1A88-4A62-AB5B-2DBC26B2E183}"/>
  <bookViews>
    <workbookView xWindow="-120" yWindow="-120" windowWidth="29040" windowHeight="15720" xr2:uid="{00000000-000D-0000-FFFF-FFFF00000000}"/>
  </bookViews>
  <sheets>
    <sheet name="Revenue Forecast" sheetId="1" r:id="rId1"/>
    <sheet name="Assump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 s="1"/>
  <c r="H9" i="1"/>
  <c r="E10" i="1"/>
  <c r="F10" i="1"/>
  <c r="G10" i="1"/>
  <c r="H10" i="1"/>
  <c r="I10" i="1" s="1"/>
  <c r="J10" i="1" s="1"/>
  <c r="H67" i="1"/>
  <c r="I67" i="1" s="1"/>
  <c r="G67" i="1"/>
  <c r="F67" i="1"/>
  <c r="E67" i="1"/>
  <c r="H66" i="1"/>
  <c r="I66" i="1" s="1"/>
  <c r="J66" i="1" s="1"/>
  <c r="G66" i="1"/>
  <c r="F66" i="1"/>
  <c r="E66" i="1"/>
  <c r="H65" i="1"/>
  <c r="I65" i="1" s="1"/>
  <c r="G65" i="1"/>
  <c r="F65" i="1"/>
  <c r="E65" i="1"/>
  <c r="H64" i="1"/>
  <c r="I64" i="1" s="1"/>
  <c r="G64" i="1"/>
  <c r="F64" i="1"/>
  <c r="E64" i="1"/>
  <c r="H63" i="1"/>
  <c r="I63" i="1" s="1"/>
  <c r="J63" i="1" s="1"/>
  <c r="G63" i="1"/>
  <c r="F63" i="1"/>
  <c r="E63" i="1"/>
  <c r="H62" i="1"/>
  <c r="I62" i="1" s="1"/>
  <c r="G62" i="1"/>
  <c r="F62" i="1"/>
  <c r="E62" i="1"/>
  <c r="H61" i="1"/>
  <c r="I61" i="1" s="1"/>
  <c r="G61" i="1"/>
  <c r="F61" i="1"/>
  <c r="E61" i="1"/>
  <c r="H60" i="1"/>
  <c r="I60" i="1" s="1"/>
  <c r="J60" i="1" s="1"/>
  <c r="G60" i="1"/>
  <c r="F60" i="1"/>
  <c r="E60" i="1"/>
  <c r="H59" i="1"/>
  <c r="I59" i="1" s="1"/>
  <c r="G59" i="1"/>
  <c r="F59" i="1"/>
  <c r="E59" i="1"/>
  <c r="H58" i="1"/>
  <c r="I58" i="1" s="1"/>
  <c r="G58" i="1"/>
  <c r="F58" i="1"/>
  <c r="E58" i="1"/>
  <c r="H57" i="1"/>
  <c r="I57" i="1" s="1"/>
  <c r="J57" i="1" s="1"/>
  <c r="G57" i="1"/>
  <c r="F57" i="1"/>
  <c r="E57" i="1"/>
  <c r="H56" i="1"/>
  <c r="I56" i="1" s="1"/>
  <c r="G56" i="1"/>
  <c r="F56" i="1"/>
  <c r="E56" i="1"/>
  <c r="H55" i="1"/>
  <c r="I55" i="1" s="1"/>
  <c r="G55" i="1"/>
  <c r="F55" i="1"/>
  <c r="E55" i="1"/>
  <c r="H54" i="1"/>
  <c r="I54" i="1" s="1"/>
  <c r="J54" i="1" s="1"/>
  <c r="G54" i="1"/>
  <c r="F54" i="1"/>
  <c r="E54" i="1"/>
  <c r="H53" i="1"/>
  <c r="I53" i="1" s="1"/>
  <c r="G53" i="1"/>
  <c r="F53" i="1"/>
  <c r="E53" i="1"/>
  <c r="H52" i="1"/>
  <c r="I52" i="1" s="1"/>
  <c r="G52" i="1"/>
  <c r="F52" i="1"/>
  <c r="E52" i="1"/>
  <c r="H51" i="1"/>
  <c r="I51" i="1" s="1"/>
  <c r="J51" i="1" s="1"/>
  <c r="G51" i="1"/>
  <c r="F51" i="1"/>
  <c r="E51" i="1"/>
  <c r="H50" i="1"/>
  <c r="I50" i="1" s="1"/>
  <c r="G50" i="1"/>
  <c r="F50" i="1"/>
  <c r="E50" i="1"/>
  <c r="H49" i="1"/>
  <c r="I49" i="1" s="1"/>
  <c r="G49" i="1"/>
  <c r="F49" i="1"/>
  <c r="E49" i="1"/>
  <c r="H48" i="1"/>
  <c r="I48" i="1" s="1"/>
  <c r="J48" i="1" s="1"/>
  <c r="G48" i="1"/>
  <c r="F48" i="1"/>
  <c r="E48" i="1"/>
  <c r="H47" i="1"/>
  <c r="I47" i="1" s="1"/>
  <c r="G47" i="1"/>
  <c r="F47" i="1"/>
  <c r="E47" i="1"/>
  <c r="H46" i="1"/>
  <c r="I46" i="1" s="1"/>
  <c r="G46" i="1"/>
  <c r="F46" i="1"/>
  <c r="E46" i="1"/>
  <c r="H45" i="1"/>
  <c r="I45" i="1" s="1"/>
  <c r="J45" i="1" s="1"/>
  <c r="G45" i="1"/>
  <c r="F45" i="1"/>
  <c r="E45" i="1"/>
  <c r="H44" i="1"/>
  <c r="I44" i="1" s="1"/>
  <c r="G44" i="1"/>
  <c r="F44" i="1"/>
  <c r="E44" i="1"/>
  <c r="H43" i="1"/>
  <c r="I43" i="1" s="1"/>
  <c r="G43" i="1"/>
  <c r="F43" i="1"/>
  <c r="E43" i="1"/>
  <c r="H42" i="1"/>
  <c r="I42" i="1" s="1"/>
  <c r="J42" i="1" s="1"/>
  <c r="G42" i="1"/>
  <c r="F42" i="1"/>
  <c r="E42" i="1"/>
  <c r="H41" i="1"/>
  <c r="I41" i="1" s="1"/>
  <c r="G41" i="1"/>
  <c r="F41" i="1"/>
  <c r="E41" i="1"/>
  <c r="H40" i="1"/>
  <c r="I40" i="1" s="1"/>
  <c r="G40" i="1"/>
  <c r="F40" i="1"/>
  <c r="E40" i="1"/>
  <c r="H39" i="1"/>
  <c r="I39" i="1" s="1"/>
  <c r="J39" i="1" s="1"/>
  <c r="G39" i="1"/>
  <c r="F39" i="1"/>
  <c r="E39" i="1"/>
  <c r="H38" i="1"/>
  <c r="I38" i="1" s="1"/>
  <c r="G38" i="1"/>
  <c r="F38" i="1"/>
  <c r="E38" i="1"/>
  <c r="H37" i="1"/>
  <c r="I37" i="1" s="1"/>
  <c r="G37" i="1"/>
  <c r="F37" i="1"/>
  <c r="E37" i="1"/>
  <c r="H36" i="1"/>
  <c r="I36" i="1" s="1"/>
  <c r="J36" i="1" s="1"/>
  <c r="G36" i="1"/>
  <c r="F36" i="1"/>
  <c r="E36" i="1"/>
  <c r="H35" i="1"/>
  <c r="I35" i="1" s="1"/>
  <c r="G35" i="1"/>
  <c r="F35" i="1"/>
  <c r="E35" i="1"/>
  <c r="H34" i="1"/>
  <c r="I34" i="1" s="1"/>
  <c r="G34" i="1"/>
  <c r="F34" i="1"/>
  <c r="E34" i="1"/>
  <c r="H33" i="1"/>
  <c r="I33" i="1" s="1"/>
  <c r="J33" i="1" s="1"/>
  <c r="G33" i="1"/>
  <c r="F33" i="1"/>
  <c r="E33" i="1"/>
  <c r="H32" i="1"/>
  <c r="I32" i="1" s="1"/>
  <c r="G32" i="1"/>
  <c r="F32" i="1"/>
  <c r="E32" i="1"/>
  <c r="H31" i="1"/>
  <c r="I31" i="1" s="1"/>
  <c r="G31" i="1"/>
  <c r="F31" i="1"/>
  <c r="E31" i="1"/>
  <c r="H30" i="1"/>
  <c r="I30" i="1" s="1"/>
  <c r="J30" i="1" s="1"/>
  <c r="G30" i="1"/>
  <c r="F30" i="1"/>
  <c r="E30" i="1"/>
  <c r="H29" i="1"/>
  <c r="I29" i="1" s="1"/>
  <c r="G29" i="1"/>
  <c r="F29" i="1"/>
  <c r="E29" i="1"/>
  <c r="H28" i="1"/>
  <c r="I28" i="1" s="1"/>
  <c r="G28" i="1"/>
  <c r="F28" i="1"/>
  <c r="E28" i="1"/>
  <c r="H27" i="1"/>
  <c r="I27" i="1" s="1"/>
  <c r="J27" i="1" s="1"/>
  <c r="G27" i="1"/>
  <c r="F27" i="1"/>
  <c r="E27" i="1"/>
  <c r="H26" i="1"/>
  <c r="I26" i="1" s="1"/>
  <c r="G26" i="1"/>
  <c r="F26" i="1"/>
  <c r="E26" i="1"/>
  <c r="H25" i="1"/>
  <c r="I25" i="1" s="1"/>
  <c r="G25" i="1"/>
  <c r="F25" i="1"/>
  <c r="E25" i="1"/>
  <c r="H24" i="1"/>
  <c r="I24" i="1" s="1"/>
  <c r="J24" i="1" s="1"/>
  <c r="G24" i="1"/>
  <c r="F24" i="1"/>
  <c r="E24" i="1"/>
  <c r="H23" i="1"/>
  <c r="I23" i="1" s="1"/>
  <c r="G23" i="1"/>
  <c r="F23" i="1"/>
  <c r="E23" i="1"/>
  <c r="H22" i="1"/>
  <c r="I22" i="1" s="1"/>
  <c r="G22" i="1"/>
  <c r="F22" i="1"/>
  <c r="E22" i="1"/>
  <c r="H21" i="1"/>
  <c r="I21" i="1" s="1"/>
  <c r="J21" i="1" s="1"/>
  <c r="G21" i="1"/>
  <c r="F21" i="1"/>
  <c r="E21" i="1"/>
  <c r="H20" i="1"/>
  <c r="I20" i="1" s="1"/>
  <c r="G20" i="1"/>
  <c r="F20" i="1"/>
  <c r="E20" i="1"/>
  <c r="H19" i="1"/>
  <c r="I19" i="1" s="1"/>
  <c r="G19" i="1"/>
  <c r="F19" i="1"/>
  <c r="E19" i="1"/>
  <c r="H18" i="1"/>
  <c r="I18" i="1" s="1"/>
  <c r="J18" i="1" s="1"/>
  <c r="G18" i="1"/>
  <c r="F18" i="1"/>
  <c r="E18" i="1"/>
  <c r="H17" i="1"/>
  <c r="I17" i="1" s="1"/>
  <c r="G17" i="1"/>
  <c r="F17" i="1"/>
  <c r="E17" i="1"/>
  <c r="H16" i="1"/>
  <c r="I16" i="1" s="1"/>
  <c r="G16" i="1"/>
  <c r="F16" i="1"/>
  <c r="E16" i="1"/>
  <c r="H15" i="1"/>
  <c r="I15" i="1" s="1"/>
  <c r="J15" i="1" s="1"/>
  <c r="G15" i="1"/>
  <c r="F15" i="1"/>
  <c r="E15" i="1"/>
  <c r="H14" i="1"/>
  <c r="I14" i="1" s="1"/>
  <c r="G14" i="1"/>
  <c r="F14" i="1"/>
  <c r="E14" i="1"/>
  <c r="H13" i="1"/>
  <c r="I13" i="1" s="1"/>
  <c r="G13" i="1"/>
  <c r="F13" i="1"/>
  <c r="E13" i="1"/>
  <c r="H12" i="1"/>
  <c r="I12" i="1" s="1"/>
  <c r="J12" i="1" s="1"/>
  <c r="G12" i="1"/>
  <c r="F12" i="1"/>
  <c r="E12" i="1"/>
  <c r="H11" i="1"/>
  <c r="I11" i="1" s="1"/>
  <c r="G11" i="1"/>
  <c r="F11" i="1"/>
  <c r="E11" i="1"/>
  <c r="F8" i="1"/>
  <c r="E8" i="1"/>
  <c r="H8" i="1" s="1"/>
  <c r="J52" i="1" l="1"/>
  <c r="J49" i="1"/>
  <c r="J13" i="1"/>
  <c r="J22" i="1"/>
  <c r="J28" i="1"/>
  <c r="J34" i="1"/>
  <c r="J37" i="1"/>
  <c r="J46" i="1"/>
  <c r="J58" i="1"/>
  <c r="J67" i="1"/>
  <c r="J11" i="1"/>
  <c r="J20" i="1"/>
  <c r="J26" i="1"/>
  <c r="J32" i="1"/>
  <c r="J44" i="1"/>
  <c r="J56" i="1"/>
  <c r="J62" i="1"/>
  <c r="J19" i="1"/>
  <c r="J31" i="1"/>
  <c r="J43" i="1"/>
  <c r="J61" i="1"/>
  <c r="J14" i="1"/>
  <c r="J23" i="1"/>
  <c r="J35" i="1"/>
  <c r="J41" i="1"/>
  <c r="J50" i="1"/>
  <c r="J65" i="1"/>
  <c r="J16" i="1"/>
  <c r="J25" i="1"/>
  <c r="J40" i="1"/>
  <c r="J55" i="1"/>
  <c r="J64" i="1"/>
  <c r="J17" i="1"/>
  <c r="J29" i="1"/>
  <c r="J38" i="1"/>
  <c r="J47" i="1"/>
  <c r="J53" i="1"/>
  <c r="J59" i="1"/>
  <c r="I9" i="1"/>
  <c r="J9" i="1" s="1"/>
  <c r="H71" i="1"/>
  <c r="G8" i="1"/>
  <c r="G71" i="1" l="1"/>
  <c r="I8" i="1"/>
  <c r="J8" i="1" s="1"/>
  <c r="I71" i="1" l="1"/>
</calcChain>
</file>

<file path=xl/sharedStrings.xml><?xml version="1.0" encoding="utf-8"?>
<sst xmlns="http://schemas.openxmlformats.org/spreadsheetml/2006/main" count="40" uniqueCount="35">
  <si>
    <t>SEO Revenue Uplift Forecast</t>
  </si>
  <si>
    <t>Enter keywords, monthly search volumes, current Google positions and page types. The model calculates current revenue, position #1 revenue and potential revenue uplift.</t>
  </si>
  <si>
    <t>Customer LTV</t>
  </si>
  <si>
    <t>Change the yellow input cell to your average customer lifetime value.</t>
  </si>
  <si>
    <t>Keyword</t>
  </si>
  <si>
    <t>Search volume
/mo</t>
  </si>
  <si>
    <t>Page type</t>
  </si>
  <si>
    <t>Current
position</t>
  </si>
  <si>
    <t>Conversion
rate</t>
  </si>
  <si>
    <t>Current
CTR</t>
  </si>
  <si>
    <t>Current revenue</t>
  </si>
  <si>
    <t>#1 revenue</t>
  </si>
  <si>
    <t>Revenue uplift
at #1</t>
  </si>
  <si>
    <t>Uplift %</t>
  </si>
  <si>
    <t>project management software</t>
  </si>
  <si>
    <t>Core Product</t>
  </si>
  <si>
    <t>Revenue uplift</t>
  </si>
  <si>
    <t>Forecasts are estimates, not guaranteed revenue. Search volume, CTR, conversion rates and customer LTV can all vary.</t>
  </si>
  <si>
    <t>RevPages SEO Revenue Forecasting Assumptions</t>
  </si>
  <si>
    <t>Conversion rate</t>
  </si>
  <si>
    <t>Google position</t>
  </si>
  <si>
    <t>Estimated CTR</t>
  </si>
  <si>
    <t>Competitor Alternatives</t>
  </si>
  <si>
    <t>Competitor Comparisons</t>
  </si>
  <si>
    <t>Industry</t>
  </si>
  <si>
    <t>Features</t>
  </si>
  <si>
    <t>Best-of Lists</t>
  </si>
  <si>
    <t>Model notes</t>
  </si>
  <si>
    <t>Revenue at position</t>
  </si>
  <si>
    <t>Search volume × CTR × page conversion rate × customer LTV</t>
  </si>
  <si>
    <t>Position #1 revenue − current-position revenue</t>
  </si>
  <si>
    <t>Positions outside #1–#10</t>
  </si>
  <si>
    <t>Treated as £0 current forecast revenue in this template</t>
  </si>
  <si>
    <t>https://revpages.ai/</t>
  </si>
  <si>
    <r>
      <rPr>
        <b/>
        <u/>
        <sz val="16"/>
        <color theme="0"/>
        <rFont val="Carlito"/>
      </rPr>
      <t>Find your most valuable SEO opportunties in 90 seconds with RevPages &gt;</t>
    </r>
    <r>
      <rPr>
        <u/>
        <sz val="11"/>
        <color theme="10"/>
        <rFont val="Carlito"/>
      </rPr>
      <t xml:space="preserve">
</t>
    </r>
    <r>
      <rPr>
        <u/>
        <sz val="12"/>
        <color theme="0"/>
        <rFont val="Carlito"/>
      </rPr>
      <t>Insantly prioritised by revenue potential and chance-of-ranking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</si>
</sst>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£#,##0;[Red]\(\£#,##0\);\-"/>
  </numFmts>
  <fonts count="15">
    <font>
      <sz val="11"/>
      <name val="Carlito"/>
    </font>
    <font>
      <b/>
      <sz val="14"/>
      <color rgb="FFFFFFFF"/>
      <name val="Carlito"/>
    </font>
    <font>
      <b/>
      <sz val="11"/>
      <name val="Carlito"/>
    </font>
    <font>
      <b/>
      <sz val="11"/>
      <color rgb="FFFFFFFF"/>
      <name val="Carlito"/>
    </font>
    <font>
      <b/>
      <sz val="11"/>
      <color rgb="FF0000FF"/>
      <name val="Carlito"/>
    </font>
    <font>
      <i/>
      <sz val="11"/>
      <color rgb="FF6B7280"/>
      <name val="Carlito"/>
    </font>
    <font>
      <sz val="11"/>
      <color rgb="FF0000FF"/>
      <name val="Carlito"/>
    </font>
    <font>
      <b/>
      <sz val="12"/>
      <name val="Carlito"/>
    </font>
    <font>
      <i/>
      <sz val="9"/>
      <color rgb="FF6B7280"/>
      <name val="Carlito"/>
    </font>
    <font>
      <b/>
      <sz val="22"/>
      <color rgb="FF7030A0"/>
      <name val="Carlito"/>
    </font>
    <font>
      <sz val="14"/>
      <color rgb="FF4B5563"/>
      <name val="Carlito"/>
    </font>
    <font>
      <u/>
      <sz val="11"/>
      <color theme="10"/>
      <name val="Carlito"/>
    </font>
    <font>
      <u/>
      <sz val="16"/>
      <color rgb="FFBF0D99"/>
      <name val="Carlito"/>
    </font>
    <font>
      <u/>
      <sz val="12"/>
      <color theme="0"/>
      <name val="Carlito"/>
    </font>
    <font>
      <b/>
      <u/>
      <sz val="16"/>
      <color theme="0"/>
      <name val="Carlito"/>
    </font>
  </fonts>
  <fills count="12">
    <fill>
      <patternFill patternType="none"/>
    </fill>
    <fill>
      <patternFill patternType="gray125"/>
    </fill>
    <fill>
      <patternFill patternType="solid">
        <fgColor rgb="FF5B21B6"/>
      </patternFill>
    </fill>
    <fill>
      <patternFill patternType="solid">
        <fgColor rgb="FFF3E8FF"/>
      </patternFill>
    </fill>
    <fill>
      <patternFill patternType="solid">
        <fgColor rgb="FF111827"/>
      </patternFill>
    </fill>
    <fill>
      <patternFill patternType="solid">
        <fgColor rgb="FFF8F5FF"/>
      </patternFill>
    </fill>
    <fill>
      <patternFill patternType="solid">
        <fgColor rgb="FFFFF2CC"/>
      </patternFill>
    </fill>
    <fill>
      <patternFill patternType="solid">
        <fgColor rgb="FFFFFDF5"/>
      </patternFill>
    </fill>
    <fill>
      <patternFill patternType="solid">
        <fgColor theme="9"/>
        <bgColor indexed="64"/>
      </patternFill>
    </fill>
    <fill>
      <patternFill patternType="solid">
        <fgColor rgb="FFBDA80B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E91BC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E5E7EB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5">
    <xf numFmtId="0" fontId="0" fillId="0" borderId="0" xfId="0"/>
    <xf numFmtId="0" fontId="2" fillId="3" borderId="0" xfId="0" applyFont="1" applyFill="1"/>
    <xf numFmtId="164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65" fontId="4" fillId="6" borderId="0" xfId="0" applyNumberFormat="1" applyFont="1" applyFill="1" applyAlignment="1">
      <alignment wrapText="1"/>
    </xf>
    <xf numFmtId="0" fontId="6" fillId="7" borderId="0" xfId="0" applyFont="1" applyFill="1" applyAlignment="1">
      <alignment wrapText="1"/>
    </xf>
    <xf numFmtId="3" fontId="6" fillId="7" borderId="0" xfId="0" applyNumberFormat="1" applyFont="1" applyFill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9" fontId="0" fillId="0" borderId="0" xfId="0" applyNumberFormat="1" applyAlignment="1">
      <alignment wrapText="1"/>
    </xf>
    <xf numFmtId="0" fontId="2" fillId="3" borderId="0" xfId="0" applyFont="1" applyFill="1" applyAlignment="1">
      <alignment horizontal="center" wrapText="1"/>
    </xf>
    <xf numFmtId="165" fontId="7" fillId="0" borderId="0" xfId="0" applyNumberFormat="1" applyFont="1" applyAlignment="1">
      <alignment horizontal="center" wrapText="1"/>
    </xf>
    <xf numFmtId="0" fontId="6" fillId="7" borderId="1" xfId="0" applyFont="1" applyFill="1" applyBorder="1" applyAlignment="1">
      <alignment wrapText="1"/>
    </xf>
    <xf numFmtId="3" fontId="6" fillId="7" borderId="1" xfId="0" applyNumberFormat="1" applyFon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9" fontId="0" fillId="0" borderId="1" xfId="0" applyNumberFormat="1" applyBorder="1" applyAlignment="1">
      <alignment wrapText="1"/>
    </xf>
    <xf numFmtId="0" fontId="3" fillId="8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1" fontId="6" fillId="0" borderId="0" xfId="0" applyNumberFormat="1" applyFont="1" applyAlignment="1">
      <alignment wrapText="1"/>
    </xf>
    <xf numFmtId="1" fontId="6" fillId="0" borderId="1" xfId="0" applyNumberFormat="1" applyFont="1" applyBorder="1" applyAlignment="1">
      <alignment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" fillId="2" borderId="0" xfId="0" applyFont="1" applyFill="1"/>
    <xf numFmtId="0" fontId="3" fillId="4" borderId="0" xfId="0" applyFont="1" applyFill="1"/>
    <xf numFmtId="164" fontId="3" fillId="4" borderId="0" xfId="0" applyNumberFormat="1" applyFont="1" applyFill="1"/>
    <xf numFmtId="0" fontId="9" fillId="0" borderId="0" xfId="0" applyFont="1" applyFill="1" applyAlignment="1">
      <alignment wrapText="1"/>
    </xf>
    <xf numFmtId="0" fontId="10" fillId="5" borderId="0" xfId="0" applyFont="1" applyFill="1" applyAlignment="1">
      <alignment wrapText="1"/>
    </xf>
    <xf numFmtId="0" fontId="12" fillId="0" borderId="0" xfId="1" applyFont="1" applyAlignment="1">
      <alignment vertical="top"/>
    </xf>
    <xf numFmtId="0" fontId="11" fillId="11" borderId="2" xfId="1" applyFill="1" applyBorder="1" applyAlignment="1">
      <alignment vertical="center" wrapText="1"/>
    </xf>
    <xf numFmtId="0" fontId="11" fillId="11" borderId="3" xfId="1" applyFill="1" applyBorder="1" applyAlignment="1">
      <alignment vertical="center" wrapText="1"/>
    </xf>
    <xf numFmtId="0" fontId="11" fillId="11" borderId="4" xfId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91BC2"/>
      <color rgb="FFBF0D99"/>
      <color rgb="FFBDA80B"/>
      <color rgb="FF352F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1990725</xdr:colOff>
      <xdr:row>0</xdr:row>
      <xdr:rowOff>419100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2AB98C-B111-934C-BABA-9027364D5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0"/>
          <a:ext cx="19907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revpages.ai/" TargetMode="External"/><Relationship Id="rId1" Type="http://schemas.openxmlformats.org/officeDocument/2006/relationships/hyperlink" Target="https://revpages.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workbookViewId="0">
      <selection activeCell="M2" sqref="M2"/>
    </sheetView>
  </sheetViews>
  <sheetFormatPr defaultRowHeight="14.25"/>
  <cols>
    <col min="1" max="1" width="30" customWidth="1"/>
    <col min="2" max="2" width="26.375" customWidth="1"/>
    <col min="3" max="3" width="27" customWidth="1"/>
    <col min="4" max="4" width="12" customWidth="1"/>
    <col min="5" max="5" width="13" customWidth="1"/>
    <col min="6" max="6" width="11" customWidth="1"/>
    <col min="7" max="8" width="17" customWidth="1"/>
    <col min="9" max="9" width="18" customWidth="1"/>
    <col min="10" max="10" width="11" customWidth="1"/>
  </cols>
  <sheetData>
    <row r="1" spans="1:10" ht="66" customHeight="1" thickBot="1">
      <c r="A1" s="31" t="s">
        <v>33</v>
      </c>
      <c r="C1" s="32" t="s">
        <v>34</v>
      </c>
      <c r="D1" s="33"/>
      <c r="E1" s="33"/>
      <c r="F1" s="33"/>
      <c r="G1" s="33"/>
      <c r="H1" s="34"/>
    </row>
    <row r="2" spans="1:10" ht="27.7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8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">
      <c r="A5" s="5" t="s">
        <v>2</v>
      </c>
      <c r="B5" s="6">
        <v>2000</v>
      </c>
      <c r="C5" s="4"/>
      <c r="D5" s="24" t="s">
        <v>3</v>
      </c>
      <c r="E5" s="24"/>
      <c r="F5" s="24"/>
      <c r="G5" s="24"/>
      <c r="H5" s="24"/>
      <c r="I5" s="24"/>
      <c r="J5" s="2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45">
      <c r="A7" s="21" t="s">
        <v>4</v>
      </c>
      <c r="B7" s="21" t="s">
        <v>5</v>
      </c>
      <c r="C7" s="21" t="s">
        <v>6</v>
      </c>
      <c r="D7" s="20" t="s">
        <v>7</v>
      </c>
      <c r="E7" s="20" t="s">
        <v>8</v>
      </c>
      <c r="F7" s="20" t="s">
        <v>9</v>
      </c>
      <c r="G7" s="20" t="s">
        <v>10</v>
      </c>
      <c r="H7" s="19" t="s">
        <v>11</v>
      </c>
      <c r="I7" s="19" t="s">
        <v>12</v>
      </c>
      <c r="J7" s="19" t="s">
        <v>13</v>
      </c>
    </row>
    <row r="8" spans="1:10">
      <c r="A8" s="7" t="s">
        <v>14</v>
      </c>
      <c r="B8" s="8">
        <v>1000</v>
      </c>
      <c r="C8" s="7" t="s">
        <v>25</v>
      </c>
      <c r="D8" s="22">
        <v>10</v>
      </c>
      <c r="E8" s="9">
        <f>IF(C8="","",IFERROR(VLOOKUP(C8,Assumptions!$A$4:$B$9,2,FALSE),0))</f>
        <v>0.03</v>
      </c>
      <c r="F8" s="9">
        <f>IF(D8="","",IFERROR(VLOOKUP(D8,Assumptions!$D$4:$E$13,2,FALSE),0))</f>
        <v>0.01</v>
      </c>
      <c r="G8" s="10">
        <f t="shared" ref="G8:G39" si="0">IF(OR(B8="",C8="",D8=""),"",B8*F8*E8*$B$5)</f>
        <v>600</v>
      </c>
      <c r="H8" s="10">
        <f>IF(OR(B8="",C8=""),"",B8*Assumptions!$E$4*E8*$B$5)</f>
        <v>19800</v>
      </c>
      <c r="I8" s="10">
        <f t="shared" ref="I8:I39" si="1">IF(H8="","",MAX(0,H8-IF(G8="",0,G8)))</f>
        <v>19200</v>
      </c>
      <c r="J8" s="11">
        <f t="shared" ref="J8:J39" si="2">IF(OR(I8="",G8="",G8=0),"",I8/G8)</f>
        <v>32</v>
      </c>
    </row>
    <row r="9" spans="1:10">
      <c r="A9" s="7"/>
      <c r="B9" s="8"/>
      <c r="C9" s="7"/>
      <c r="D9" s="22"/>
      <c r="E9" s="9" t="str">
        <f>IF(C9="","",IFERROR(VLOOKUP(C9,Assumptions!$A$4:$B$9,2,FALSE),0))</f>
        <v/>
      </c>
      <c r="F9" s="9" t="str">
        <f>IF(D9="","",IFERROR(VLOOKUP(D9,Assumptions!$D$4:$E$13,2,FALSE),0))</f>
        <v/>
      </c>
      <c r="G9" s="10" t="str">
        <f t="shared" ref="G9:G10" si="3">IF(OR(B9="",C9="",D9=""),"",B9*F9*E9*$B$5)</f>
        <v/>
      </c>
      <c r="H9" s="10" t="str">
        <f>IF(OR(B9="",C9=""),"",B9*Assumptions!$E$4*E9*$B$5)</f>
        <v/>
      </c>
      <c r="I9" s="10" t="str">
        <f t="shared" ref="I9:I10" si="4">IF(H9="","",MAX(0,H9-IF(G9="",0,G9)))</f>
        <v/>
      </c>
      <c r="J9" s="11" t="str">
        <f t="shared" ref="J9:J10" si="5">IF(OR(I9="",G9="",G9=0),"",I9/G9)</f>
        <v/>
      </c>
    </row>
    <row r="10" spans="1:10">
      <c r="A10" s="7"/>
      <c r="B10" s="8"/>
      <c r="C10" s="7"/>
      <c r="D10" s="22"/>
      <c r="E10" s="9" t="str">
        <f>IF(C10="","",IFERROR(VLOOKUP(C10,Assumptions!$A$4:$B$9,2,FALSE),0))</f>
        <v/>
      </c>
      <c r="F10" s="9" t="str">
        <f>IF(D10="","",IFERROR(VLOOKUP(D10,Assumptions!$D$4:$E$13,2,FALSE),0))</f>
        <v/>
      </c>
      <c r="G10" s="10" t="str">
        <f t="shared" si="3"/>
        <v/>
      </c>
      <c r="H10" s="10" t="str">
        <f>IF(OR(B10="",C10=""),"",B10*Assumptions!$E$4*E10*$B$5)</f>
        <v/>
      </c>
      <c r="I10" s="10" t="str">
        <f t="shared" si="4"/>
        <v/>
      </c>
      <c r="J10" s="11" t="str">
        <f t="shared" si="5"/>
        <v/>
      </c>
    </row>
    <row r="11" spans="1:10">
      <c r="A11" s="7"/>
      <c r="B11" s="8"/>
      <c r="C11" s="7"/>
      <c r="D11" s="22"/>
      <c r="E11" s="9" t="str">
        <f>IF(C11="","",IFERROR(VLOOKUP(C11,Assumptions!$A$4:$B$9,2,FALSE),0))</f>
        <v/>
      </c>
      <c r="F11" s="9" t="str">
        <f>IF(D11="","",IFERROR(VLOOKUP(D11,Assumptions!$D$4:$E$13,2,FALSE),0))</f>
        <v/>
      </c>
      <c r="G11" s="10" t="str">
        <f t="shared" si="0"/>
        <v/>
      </c>
      <c r="H11" s="10" t="str">
        <f>IF(OR(B11="",C11=""),"",B11*Assumptions!$E$4*E11*$B$5)</f>
        <v/>
      </c>
      <c r="I11" s="10" t="str">
        <f t="shared" si="1"/>
        <v/>
      </c>
      <c r="J11" s="11" t="str">
        <f t="shared" si="2"/>
        <v/>
      </c>
    </row>
    <row r="12" spans="1:10">
      <c r="A12" s="7"/>
      <c r="B12" s="8"/>
      <c r="C12" s="7"/>
      <c r="D12" s="22"/>
      <c r="E12" s="9" t="str">
        <f>IF(C12="","",IFERROR(VLOOKUP(C12,Assumptions!$A$4:$B$9,2,FALSE),0))</f>
        <v/>
      </c>
      <c r="F12" s="9" t="str">
        <f>IF(D12="","",IFERROR(VLOOKUP(D12,Assumptions!$D$4:$E$13,2,FALSE),0))</f>
        <v/>
      </c>
      <c r="G12" s="10" t="str">
        <f t="shared" si="0"/>
        <v/>
      </c>
      <c r="H12" s="10" t="str">
        <f>IF(OR(B12="",C12=""),"",B12*Assumptions!$E$4*E12*$B$5)</f>
        <v/>
      </c>
      <c r="I12" s="10" t="str">
        <f t="shared" si="1"/>
        <v/>
      </c>
      <c r="J12" s="11" t="str">
        <f t="shared" si="2"/>
        <v/>
      </c>
    </row>
    <row r="13" spans="1:10">
      <c r="A13" s="7"/>
      <c r="B13" s="8"/>
      <c r="C13" s="7"/>
      <c r="D13" s="22"/>
      <c r="E13" s="9" t="str">
        <f>IF(C13="","",IFERROR(VLOOKUP(C13,Assumptions!$A$4:$B$9,2,FALSE),0))</f>
        <v/>
      </c>
      <c r="F13" s="9" t="str">
        <f>IF(D13="","",IFERROR(VLOOKUP(D13,Assumptions!$D$4:$E$13,2,FALSE),0))</f>
        <v/>
      </c>
      <c r="G13" s="10" t="str">
        <f t="shared" si="0"/>
        <v/>
      </c>
      <c r="H13" s="10" t="str">
        <f>IF(OR(B13="",C13=""),"",B13*Assumptions!$E$4*E13*$B$5)</f>
        <v/>
      </c>
      <c r="I13" s="10" t="str">
        <f t="shared" si="1"/>
        <v/>
      </c>
      <c r="J13" s="11" t="str">
        <f t="shared" si="2"/>
        <v/>
      </c>
    </row>
    <row r="14" spans="1:10">
      <c r="A14" s="7"/>
      <c r="B14" s="8"/>
      <c r="C14" s="7"/>
      <c r="D14" s="22"/>
      <c r="E14" s="9" t="str">
        <f>IF(C14="","",IFERROR(VLOOKUP(C14,Assumptions!$A$4:$B$9,2,FALSE),0))</f>
        <v/>
      </c>
      <c r="F14" s="9" t="str">
        <f>IF(D14="","",IFERROR(VLOOKUP(D14,Assumptions!$D$4:$E$13,2,FALSE),0))</f>
        <v/>
      </c>
      <c r="G14" s="10" t="str">
        <f t="shared" si="0"/>
        <v/>
      </c>
      <c r="H14" s="10" t="str">
        <f>IF(OR(B14="",C14=""),"",B14*Assumptions!$E$4*E14*$B$5)</f>
        <v/>
      </c>
      <c r="I14" s="10" t="str">
        <f t="shared" si="1"/>
        <v/>
      </c>
      <c r="J14" s="11" t="str">
        <f t="shared" si="2"/>
        <v/>
      </c>
    </row>
    <row r="15" spans="1:10">
      <c r="A15" s="7"/>
      <c r="B15" s="8"/>
      <c r="C15" s="7"/>
      <c r="D15" s="22"/>
      <c r="E15" s="9" t="str">
        <f>IF(C15="","",IFERROR(VLOOKUP(C15,Assumptions!$A$4:$B$9,2,FALSE),0))</f>
        <v/>
      </c>
      <c r="F15" s="9" t="str">
        <f>IF(D15="","",IFERROR(VLOOKUP(D15,Assumptions!$D$4:$E$13,2,FALSE),0))</f>
        <v/>
      </c>
      <c r="G15" s="10" t="str">
        <f t="shared" si="0"/>
        <v/>
      </c>
      <c r="H15" s="10" t="str">
        <f>IF(OR(B15="",C15=""),"",B15*Assumptions!$E$4*E15*$B$5)</f>
        <v/>
      </c>
      <c r="I15" s="10" t="str">
        <f t="shared" si="1"/>
        <v/>
      </c>
      <c r="J15" s="11" t="str">
        <f t="shared" si="2"/>
        <v/>
      </c>
    </row>
    <row r="16" spans="1:10">
      <c r="A16" s="7"/>
      <c r="B16" s="8"/>
      <c r="C16" s="7"/>
      <c r="D16" s="22"/>
      <c r="E16" s="9" t="str">
        <f>IF(C16="","",IFERROR(VLOOKUP(C16,Assumptions!$A$4:$B$9,2,FALSE),0))</f>
        <v/>
      </c>
      <c r="F16" s="9" t="str">
        <f>IF(D16="","",IFERROR(VLOOKUP(D16,Assumptions!$D$4:$E$13,2,FALSE),0))</f>
        <v/>
      </c>
      <c r="G16" s="10" t="str">
        <f t="shared" si="0"/>
        <v/>
      </c>
      <c r="H16" s="10" t="str">
        <f>IF(OR(B16="",C16=""),"",B16*Assumptions!$E$4*E16*$B$5)</f>
        <v/>
      </c>
      <c r="I16" s="10" t="str">
        <f t="shared" si="1"/>
        <v/>
      </c>
      <c r="J16" s="11" t="str">
        <f t="shared" si="2"/>
        <v/>
      </c>
    </row>
    <row r="17" spans="1:10">
      <c r="A17" s="7"/>
      <c r="B17" s="8"/>
      <c r="C17" s="7"/>
      <c r="D17" s="22"/>
      <c r="E17" s="9" t="str">
        <f>IF(C17="","",IFERROR(VLOOKUP(C17,Assumptions!$A$4:$B$9,2,FALSE),0))</f>
        <v/>
      </c>
      <c r="F17" s="9" t="str">
        <f>IF(D17="","",IFERROR(VLOOKUP(D17,Assumptions!$D$4:$E$13,2,FALSE),0))</f>
        <v/>
      </c>
      <c r="G17" s="10" t="str">
        <f t="shared" si="0"/>
        <v/>
      </c>
      <c r="H17" s="10" t="str">
        <f>IF(OR(B17="",C17=""),"",B17*Assumptions!$E$4*E17*$B$5)</f>
        <v/>
      </c>
      <c r="I17" s="10" t="str">
        <f t="shared" si="1"/>
        <v/>
      </c>
      <c r="J17" s="11" t="str">
        <f t="shared" si="2"/>
        <v/>
      </c>
    </row>
    <row r="18" spans="1:10">
      <c r="A18" s="7"/>
      <c r="B18" s="8"/>
      <c r="C18" s="7"/>
      <c r="D18" s="22"/>
      <c r="E18" s="9" t="str">
        <f>IF(C18="","",IFERROR(VLOOKUP(C18,Assumptions!$A$4:$B$9,2,FALSE),0))</f>
        <v/>
      </c>
      <c r="F18" s="9" t="str">
        <f>IF(D18="","",IFERROR(VLOOKUP(D18,Assumptions!$D$4:$E$13,2,FALSE),0))</f>
        <v/>
      </c>
      <c r="G18" s="10" t="str">
        <f t="shared" si="0"/>
        <v/>
      </c>
      <c r="H18" s="10" t="str">
        <f>IF(OR(B18="",C18=""),"",B18*Assumptions!$E$4*E18*$B$5)</f>
        <v/>
      </c>
      <c r="I18" s="10" t="str">
        <f t="shared" si="1"/>
        <v/>
      </c>
      <c r="J18" s="11" t="str">
        <f t="shared" si="2"/>
        <v/>
      </c>
    </row>
    <row r="19" spans="1:10">
      <c r="A19" s="7"/>
      <c r="B19" s="8"/>
      <c r="C19" s="7"/>
      <c r="D19" s="22"/>
      <c r="E19" s="9" t="str">
        <f>IF(C19="","",IFERROR(VLOOKUP(C19,Assumptions!$A$4:$B$9,2,FALSE),0))</f>
        <v/>
      </c>
      <c r="F19" s="9" t="str">
        <f>IF(D19="","",IFERROR(VLOOKUP(D19,Assumptions!$D$4:$E$13,2,FALSE),0))</f>
        <v/>
      </c>
      <c r="G19" s="10" t="str">
        <f t="shared" si="0"/>
        <v/>
      </c>
      <c r="H19" s="10" t="str">
        <f>IF(OR(B19="",C19=""),"",B19*Assumptions!$E$4*E19*$B$5)</f>
        <v/>
      </c>
      <c r="I19" s="10" t="str">
        <f t="shared" si="1"/>
        <v/>
      </c>
      <c r="J19" s="11" t="str">
        <f t="shared" si="2"/>
        <v/>
      </c>
    </row>
    <row r="20" spans="1:10">
      <c r="A20" s="7"/>
      <c r="B20" s="8"/>
      <c r="C20" s="7"/>
      <c r="D20" s="22"/>
      <c r="E20" s="9" t="str">
        <f>IF(C20="","",IFERROR(VLOOKUP(C20,Assumptions!$A$4:$B$9,2,FALSE),0))</f>
        <v/>
      </c>
      <c r="F20" s="9" t="str">
        <f>IF(D20="","",IFERROR(VLOOKUP(D20,Assumptions!$D$4:$E$13,2,FALSE),0))</f>
        <v/>
      </c>
      <c r="G20" s="10" t="str">
        <f t="shared" si="0"/>
        <v/>
      </c>
      <c r="H20" s="10" t="str">
        <f>IF(OR(B20="",C20=""),"",B20*Assumptions!$E$4*E20*$B$5)</f>
        <v/>
      </c>
      <c r="I20" s="10" t="str">
        <f t="shared" si="1"/>
        <v/>
      </c>
      <c r="J20" s="11" t="str">
        <f t="shared" si="2"/>
        <v/>
      </c>
    </row>
    <row r="21" spans="1:10">
      <c r="A21" s="7"/>
      <c r="B21" s="8"/>
      <c r="C21" s="7"/>
      <c r="D21" s="22"/>
      <c r="E21" s="9" t="str">
        <f>IF(C21="","",IFERROR(VLOOKUP(C21,Assumptions!$A$4:$B$9,2,FALSE),0))</f>
        <v/>
      </c>
      <c r="F21" s="9" t="str">
        <f>IF(D21="","",IFERROR(VLOOKUP(D21,Assumptions!$D$4:$E$13,2,FALSE),0))</f>
        <v/>
      </c>
      <c r="G21" s="10" t="str">
        <f t="shared" si="0"/>
        <v/>
      </c>
      <c r="H21" s="10" t="str">
        <f>IF(OR(B21="",C21=""),"",B21*Assumptions!$E$4*E21*$B$5)</f>
        <v/>
      </c>
      <c r="I21" s="10" t="str">
        <f t="shared" si="1"/>
        <v/>
      </c>
      <c r="J21" s="11" t="str">
        <f t="shared" si="2"/>
        <v/>
      </c>
    </row>
    <row r="22" spans="1:10">
      <c r="A22" s="7"/>
      <c r="B22" s="8"/>
      <c r="C22" s="7"/>
      <c r="D22" s="22"/>
      <c r="E22" s="9" t="str">
        <f>IF(C22="","",IFERROR(VLOOKUP(C22,Assumptions!$A$4:$B$9,2,FALSE),0))</f>
        <v/>
      </c>
      <c r="F22" s="9" t="str">
        <f>IF(D22="","",IFERROR(VLOOKUP(D22,Assumptions!$D$4:$E$13,2,FALSE),0))</f>
        <v/>
      </c>
      <c r="G22" s="10" t="str">
        <f t="shared" si="0"/>
        <v/>
      </c>
      <c r="H22" s="10" t="str">
        <f>IF(OR(B22="",C22=""),"",B22*Assumptions!$E$4*E22*$B$5)</f>
        <v/>
      </c>
      <c r="I22" s="10" t="str">
        <f t="shared" si="1"/>
        <v/>
      </c>
      <c r="J22" s="11" t="str">
        <f t="shared" si="2"/>
        <v/>
      </c>
    </row>
    <row r="23" spans="1:10">
      <c r="A23" s="7"/>
      <c r="B23" s="8"/>
      <c r="C23" s="7"/>
      <c r="D23" s="22"/>
      <c r="E23" s="9" t="str">
        <f>IF(C23="","",IFERROR(VLOOKUP(C23,Assumptions!$A$4:$B$9,2,FALSE),0))</f>
        <v/>
      </c>
      <c r="F23" s="9" t="str">
        <f>IF(D23="","",IFERROR(VLOOKUP(D23,Assumptions!$D$4:$E$13,2,FALSE),0))</f>
        <v/>
      </c>
      <c r="G23" s="10" t="str">
        <f t="shared" si="0"/>
        <v/>
      </c>
      <c r="H23" s="10" t="str">
        <f>IF(OR(B23="",C23=""),"",B23*Assumptions!$E$4*E23*$B$5)</f>
        <v/>
      </c>
      <c r="I23" s="10" t="str">
        <f t="shared" si="1"/>
        <v/>
      </c>
      <c r="J23" s="11" t="str">
        <f t="shared" si="2"/>
        <v/>
      </c>
    </row>
    <row r="24" spans="1:10">
      <c r="A24" s="7"/>
      <c r="B24" s="8"/>
      <c r="C24" s="7"/>
      <c r="D24" s="22"/>
      <c r="E24" s="9" t="str">
        <f>IF(C24="","",IFERROR(VLOOKUP(C24,Assumptions!$A$4:$B$9,2,FALSE),0))</f>
        <v/>
      </c>
      <c r="F24" s="9" t="str">
        <f>IF(D24="","",IFERROR(VLOOKUP(D24,Assumptions!$D$4:$E$13,2,FALSE),0))</f>
        <v/>
      </c>
      <c r="G24" s="10" t="str">
        <f t="shared" si="0"/>
        <v/>
      </c>
      <c r="H24" s="10" t="str">
        <f>IF(OR(B24="",C24=""),"",B24*Assumptions!$E$4*E24*$B$5)</f>
        <v/>
      </c>
      <c r="I24" s="10" t="str">
        <f t="shared" si="1"/>
        <v/>
      </c>
      <c r="J24" s="11" t="str">
        <f t="shared" si="2"/>
        <v/>
      </c>
    </row>
    <row r="25" spans="1:10">
      <c r="A25" s="7"/>
      <c r="B25" s="8"/>
      <c r="C25" s="7"/>
      <c r="D25" s="22"/>
      <c r="E25" s="9" t="str">
        <f>IF(C25="","",IFERROR(VLOOKUP(C25,Assumptions!$A$4:$B$9,2,FALSE),0))</f>
        <v/>
      </c>
      <c r="F25" s="9" t="str">
        <f>IF(D25="","",IFERROR(VLOOKUP(D25,Assumptions!$D$4:$E$13,2,FALSE),0))</f>
        <v/>
      </c>
      <c r="G25" s="10" t="str">
        <f t="shared" si="0"/>
        <v/>
      </c>
      <c r="H25" s="10" t="str">
        <f>IF(OR(B25="",C25=""),"",B25*Assumptions!$E$4*E25*$B$5)</f>
        <v/>
      </c>
      <c r="I25" s="10" t="str">
        <f t="shared" si="1"/>
        <v/>
      </c>
      <c r="J25" s="11" t="str">
        <f t="shared" si="2"/>
        <v/>
      </c>
    </row>
    <row r="26" spans="1:10">
      <c r="A26" s="7"/>
      <c r="B26" s="8"/>
      <c r="C26" s="7"/>
      <c r="D26" s="22"/>
      <c r="E26" s="9" t="str">
        <f>IF(C26="","",IFERROR(VLOOKUP(C26,Assumptions!$A$4:$B$9,2,FALSE),0))</f>
        <v/>
      </c>
      <c r="F26" s="9" t="str">
        <f>IF(D26="","",IFERROR(VLOOKUP(D26,Assumptions!$D$4:$E$13,2,FALSE),0))</f>
        <v/>
      </c>
      <c r="G26" s="10" t="str">
        <f t="shared" si="0"/>
        <v/>
      </c>
      <c r="H26" s="10" t="str">
        <f>IF(OR(B26="",C26=""),"",B26*Assumptions!$E$4*E26*$B$5)</f>
        <v/>
      </c>
      <c r="I26" s="10" t="str">
        <f t="shared" si="1"/>
        <v/>
      </c>
      <c r="J26" s="11" t="str">
        <f t="shared" si="2"/>
        <v/>
      </c>
    </row>
    <row r="27" spans="1:10">
      <c r="A27" s="7"/>
      <c r="B27" s="8"/>
      <c r="C27" s="7"/>
      <c r="D27" s="22"/>
      <c r="E27" s="9" t="str">
        <f>IF(C27="","",IFERROR(VLOOKUP(C27,Assumptions!$A$4:$B$9,2,FALSE),0))</f>
        <v/>
      </c>
      <c r="F27" s="9" t="str">
        <f>IF(D27="","",IFERROR(VLOOKUP(D27,Assumptions!$D$4:$E$13,2,FALSE),0))</f>
        <v/>
      </c>
      <c r="G27" s="10" t="str">
        <f t="shared" si="0"/>
        <v/>
      </c>
      <c r="H27" s="10" t="str">
        <f>IF(OR(B27="",C27=""),"",B27*Assumptions!$E$4*E27*$B$5)</f>
        <v/>
      </c>
      <c r="I27" s="10" t="str">
        <f t="shared" si="1"/>
        <v/>
      </c>
      <c r="J27" s="11" t="str">
        <f t="shared" si="2"/>
        <v/>
      </c>
    </row>
    <row r="28" spans="1:10">
      <c r="A28" s="7"/>
      <c r="B28" s="8"/>
      <c r="C28" s="7"/>
      <c r="D28" s="22"/>
      <c r="E28" s="9" t="str">
        <f>IF(C28="","",IFERROR(VLOOKUP(C28,Assumptions!$A$4:$B$9,2,FALSE),0))</f>
        <v/>
      </c>
      <c r="F28" s="9" t="str">
        <f>IF(D28="","",IFERROR(VLOOKUP(D28,Assumptions!$D$4:$E$13,2,FALSE),0))</f>
        <v/>
      </c>
      <c r="G28" s="10" t="str">
        <f t="shared" si="0"/>
        <v/>
      </c>
      <c r="H28" s="10" t="str">
        <f>IF(OR(B28="",C28=""),"",B28*Assumptions!$E$4*E28*$B$5)</f>
        <v/>
      </c>
      <c r="I28" s="10" t="str">
        <f t="shared" si="1"/>
        <v/>
      </c>
      <c r="J28" s="11" t="str">
        <f t="shared" si="2"/>
        <v/>
      </c>
    </row>
    <row r="29" spans="1:10">
      <c r="A29" s="7"/>
      <c r="B29" s="8"/>
      <c r="C29" s="7"/>
      <c r="D29" s="22"/>
      <c r="E29" s="9" t="str">
        <f>IF(C29="","",IFERROR(VLOOKUP(C29,Assumptions!$A$4:$B$9,2,FALSE),0))</f>
        <v/>
      </c>
      <c r="F29" s="9" t="str">
        <f>IF(D29="","",IFERROR(VLOOKUP(D29,Assumptions!$D$4:$E$13,2,FALSE),0))</f>
        <v/>
      </c>
      <c r="G29" s="10" t="str">
        <f t="shared" si="0"/>
        <v/>
      </c>
      <c r="H29" s="10" t="str">
        <f>IF(OR(B29="",C29=""),"",B29*Assumptions!$E$4*E29*$B$5)</f>
        <v/>
      </c>
      <c r="I29" s="10" t="str">
        <f t="shared" si="1"/>
        <v/>
      </c>
      <c r="J29" s="11" t="str">
        <f t="shared" si="2"/>
        <v/>
      </c>
    </row>
    <row r="30" spans="1:10">
      <c r="A30" s="7"/>
      <c r="B30" s="8"/>
      <c r="C30" s="7"/>
      <c r="D30" s="22"/>
      <c r="E30" s="9" t="str">
        <f>IF(C30="","",IFERROR(VLOOKUP(C30,Assumptions!$A$4:$B$9,2,FALSE),0))</f>
        <v/>
      </c>
      <c r="F30" s="9" t="str">
        <f>IF(D30="","",IFERROR(VLOOKUP(D30,Assumptions!$D$4:$E$13,2,FALSE),0))</f>
        <v/>
      </c>
      <c r="G30" s="10" t="str">
        <f t="shared" si="0"/>
        <v/>
      </c>
      <c r="H30" s="10" t="str">
        <f>IF(OR(B30="",C30=""),"",B30*Assumptions!$E$4*E30*$B$5)</f>
        <v/>
      </c>
      <c r="I30" s="10" t="str">
        <f t="shared" si="1"/>
        <v/>
      </c>
      <c r="J30" s="11" t="str">
        <f t="shared" si="2"/>
        <v/>
      </c>
    </row>
    <row r="31" spans="1:10">
      <c r="A31" s="7"/>
      <c r="B31" s="8"/>
      <c r="C31" s="7"/>
      <c r="D31" s="22"/>
      <c r="E31" s="9" t="str">
        <f>IF(C31="","",IFERROR(VLOOKUP(C31,Assumptions!$A$4:$B$9,2,FALSE),0))</f>
        <v/>
      </c>
      <c r="F31" s="9" t="str">
        <f>IF(D31="","",IFERROR(VLOOKUP(D31,Assumptions!$D$4:$E$13,2,FALSE),0))</f>
        <v/>
      </c>
      <c r="G31" s="10" t="str">
        <f t="shared" si="0"/>
        <v/>
      </c>
      <c r="H31" s="10" t="str">
        <f>IF(OR(B31="",C31=""),"",B31*Assumptions!$E$4*E31*$B$5)</f>
        <v/>
      </c>
      <c r="I31" s="10" t="str">
        <f t="shared" si="1"/>
        <v/>
      </c>
      <c r="J31" s="11" t="str">
        <f t="shared" si="2"/>
        <v/>
      </c>
    </row>
    <row r="32" spans="1:10">
      <c r="A32" s="7"/>
      <c r="B32" s="8"/>
      <c r="C32" s="7"/>
      <c r="D32" s="22"/>
      <c r="E32" s="9" t="str">
        <f>IF(C32="","",IFERROR(VLOOKUP(C32,Assumptions!$A$4:$B$9,2,FALSE),0))</f>
        <v/>
      </c>
      <c r="F32" s="9" t="str">
        <f>IF(D32="","",IFERROR(VLOOKUP(D32,Assumptions!$D$4:$E$13,2,FALSE),0))</f>
        <v/>
      </c>
      <c r="G32" s="10" t="str">
        <f t="shared" si="0"/>
        <v/>
      </c>
      <c r="H32" s="10" t="str">
        <f>IF(OR(B32="",C32=""),"",B32*Assumptions!$E$4*E32*$B$5)</f>
        <v/>
      </c>
      <c r="I32" s="10" t="str">
        <f t="shared" si="1"/>
        <v/>
      </c>
      <c r="J32" s="11" t="str">
        <f t="shared" si="2"/>
        <v/>
      </c>
    </row>
    <row r="33" spans="1:10">
      <c r="A33" s="7"/>
      <c r="B33" s="8"/>
      <c r="C33" s="7"/>
      <c r="D33" s="22"/>
      <c r="E33" s="9" t="str">
        <f>IF(C33="","",IFERROR(VLOOKUP(C33,Assumptions!$A$4:$B$9,2,FALSE),0))</f>
        <v/>
      </c>
      <c r="F33" s="9" t="str">
        <f>IF(D33="","",IFERROR(VLOOKUP(D33,Assumptions!$D$4:$E$13,2,FALSE),0))</f>
        <v/>
      </c>
      <c r="G33" s="10" t="str">
        <f t="shared" si="0"/>
        <v/>
      </c>
      <c r="H33" s="10" t="str">
        <f>IF(OR(B33="",C33=""),"",B33*Assumptions!$E$4*E33*$B$5)</f>
        <v/>
      </c>
      <c r="I33" s="10" t="str">
        <f t="shared" si="1"/>
        <v/>
      </c>
      <c r="J33" s="11" t="str">
        <f t="shared" si="2"/>
        <v/>
      </c>
    </row>
    <row r="34" spans="1:10">
      <c r="A34" s="7"/>
      <c r="B34" s="8"/>
      <c r="C34" s="7"/>
      <c r="D34" s="22"/>
      <c r="E34" s="9" t="str">
        <f>IF(C34="","",IFERROR(VLOOKUP(C34,Assumptions!$A$4:$B$9,2,FALSE),0))</f>
        <v/>
      </c>
      <c r="F34" s="9" t="str">
        <f>IF(D34="","",IFERROR(VLOOKUP(D34,Assumptions!$D$4:$E$13,2,FALSE),0))</f>
        <v/>
      </c>
      <c r="G34" s="10" t="str">
        <f t="shared" si="0"/>
        <v/>
      </c>
      <c r="H34" s="10" t="str">
        <f>IF(OR(B34="",C34=""),"",B34*Assumptions!$E$4*E34*$B$5)</f>
        <v/>
      </c>
      <c r="I34" s="10" t="str">
        <f t="shared" si="1"/>
        <v/>
      </c>
      <c r="J34" s="11" t="str">
        <f t="shared" si="2"/>
        <v/>
      </c>
    </row>
    <row r="35" spans="1:10">
      <c r="A35" s="7"/>
      <c r="B35" s="8"/>
      <c r="C35" s="7"/>
      <c r="D35" s="22"/>
      <c r="E35" s="9" t="str">
        <f>IF(C35="","",IFERROR(VLOOKUP(C35,Assumptions!$A$4:$B$9,2,FALSE),0))</f>
        <v/>
      </c>
      <c r="F35" s="9" t="str">
        <f>IF(D35="","",IFERROR(VLOOKUP(D35,Assumptions!$D$4:$E$13,2,FALSE),0))</f>
        <v/>
      </c>
      <c r="G35" s="10" t="str">
        <f t="shared" si="0"/>
        <v/>
      </c>
      <c r="H35" s="10" t="str">
        <f>IF(OR(B35="",C35=""),"",B35*Assumptions!$E$4*E35*$B$5)</f>
        <v/>
      </c>
      <c r="I35" s="10" t="str">
        <f t="shared" si="1"/>
        <v/>
      </c>
      <c r="J35" s="11" t="str">
        <f t="shared" si="2"/>
        <v/>
      </c>
    </row>
    <row r="36" spans="1:10">
      <c r="A36" s="7"/>
      <c r="B36" s="8"/>
      <c r="C36" s="7"/>
      <c r="D36" s="22"/>
      <c r="E36" s="9" t="str">
        <f>IF(C36="","",IFERROR(VLOOKUP(C36,Assumptions!$A$4:$B$9,2,FALSE),0))</f>
        <v/>
      </c>
      <c r="F36" s="9" t="str">
        <f>IF(D36="","",IFERROR(VLOOKUP(D36,Assumptions!$D$4:$E$13,2,FALSE),0))</f>
        <v/>
      </c>
      <c r="G36" s="10" t="str">
        <f t="shared" si="0"/>
        <v/>
      </c>
      <c r="H36" s="10" t="str">
        <f>IF(OR(B36="",C36=""),"",B36*Assumptions!$E$4*E36*$B$5)</f>
        <v/>
      </c>
      <c r="I36" s="10" t="str">
        <f t="shared" si="1"/>
        <v/>
      </c>
      <c r="J36" s="11" t="str">
        <f t="shared" si="2"/>
        <v/>
      </c>
    </row>
    <row r="37" spans="1:10">
      <c r="A37" s="7"/>
      <c r="B37" s="8"/>
      <c r="C37" s="7"/>
      <c r="D37" s="22"/>
      <c r="E37" s="9" t="str">
        <f>IF(C37="","",IFERROR(VLOOKUP(C37,Assumptions!$A$4:$B$9,2,FALSE),0))</f>
        <v/>
      </c>
      <c r="F37" s="9" t="str">
        <f>IF(D37="","",IFERROR(VLOOKUP(D37,Assumptions!$D$4:$E$13,2,FALSE),0))</f>
        <v/>
      </c>
      <c r="G37" s="10" t="str">
        <f t="shared" si="0"/>
        <v/>
      </c>
      <c r="H37" s="10" t="str">
        <f>IF(OR(B37="",C37=""),"",B37*Assumptions!$E$4*E37*$B$5)</f>
        <v/>
      </c>
      <c r="I37" s="10" t="str">
        <f t="shared" si="1"/>
        <v/>
      </c>
      <c r="J37" s="11" t="str">
        <f t="shared" si="2"/>
        <v/>
      </c>
    </row>
    <row r="38" spans="1:10">
      <c r="A38" s="7"/>
      <c r="B38" s="8"/>
      <c r="C38" s="7"/>
      <c r="D38" s="22"/>
      <c r="E38" s="9" t="str">
        <f>IF(C38="","",IFERROR(VLOOKUP(C38,Assumptions!$A$4:$B$9,2,FALSE),0))</f>
        <v/>
      </c>
      <c r="F38" s="9" t="str">
        <f>IF(D38="","",IFERROR(VLOOKUP(D38,Assumptions!$D$4:$E$13,2,FALSE),0))</f>
        <v/>
      </c>
      <c r="G38" s="10" t="str">
        <f t="shared" si="0"/>
        <v/>
      </c>
      <c r="H38" s="10" t="str">
        <f>IF(OR(B38="",C38=""),"",B38*Assumptions!$E$4*E38*$B$5)</f>
        <v/>
      </c>
      <c r="I38" s="10" t="str">
        <f t="shared" si="1"/>
        <v/>
      </c>
      <c r="J38" s="11" t="str">
        <f t="shared" si="2"/>
        <v/>
      </c>
    </row>
    <row r="39" spans="1:10">
      <c r="A39" s="7"/>
      <c r="B39" s="8"/>
      <c r="C39" s="7"/>
      <c r="D39" s="22"/>
      <c r="E39" s="9" t="str">
        <f>IF(C39="","",IFERROR(VLOOKUP(C39,Assumptions!$A$4:$B$9,2,FALSE),0))</f>
        <v/>
      </c>
      <c r="F39" s="9" t="str">
        <f>IF(D39="","",IFERROR(VLOOKUP(D39,Assumptions!$D$4:$E$13,2,FALSE),0))</f>
        <v/>
      </c>
      <c r="G39" s="10" t="str">
        <f t="shared" si="0"/>
        <v/>
      </c>
      <c r="H39" s="10" t="str">
        <f>IF(OR(B39="",C39=""),"",B39*Assumptions!$E$4*E39*$B$5)</f>
        <v/>
      </c>
      <c r="I39" s="10" t="str">
        <f t="shared" si="1"/>
        <v/>
      </c>
      <c r="J39" s="11" t="str">
        <f t="shared" si="2"/>
        <v/>
      </c>
    </row>
    <row r="40" spans="1:10">
      <c r="A40" s="7"/>
      <c r="B40" s="8"/>
      <c r="C40" s="7"/>
      <c r="D40" s="22"/>
      <c r="E40" s="9" t="str">
        <f>IF(C40="","",IFERROR(VLOOKUP(C40,Assumptions!$A$4:$B$9,2,FALSE),0))</f>
        <v/>
      </c>
      <c r="F40" s="9" t="str">
        <f>IF(D40="","",IFERROR(VLOOKUP(D40,Assumptions!$D$4:$E$13,2,FALSE),0))</f>
        <v/>
      </c>
      <c r="G40" s="10" t="str">
        <f t="shared" ref="G40:G67" si="6">IF(OR(B40="",C40="",D40=""),"",B40*F40*E40*$B$5)</f>
        <v/>
      </c>
      <c r="H40" s="10" t="str">
        <f>IF(OR(B40="",C40=""),"",B40*Assumptions!$E$4*E40*$B$5)</f>
        <v/>
      </c>
      <c r="I40" s="10" t="str">
        <f t="shared" ref="I40:I67" si="7">IF(H40="","",MAX(0,H40-IF(G40="",0,G40)))</f>
        <v/>
      </c>
      <c r="J40" s="11" t="str">
        <f t="shared" ref="J40:J67" si="8">IF(OR(I40="",G40="",G40=0),"",I40/G40)</f>
        <v/>
      </c>
    </row>
    <row r="41" spans="1:10">
      <c r="A41" s="7"/>
      <c r="B41" s="8"/>
      <c r="C41" s="7"/>
      <c r="D41" s="22"/>
      <c r="E41" s="9" t="str">
        <f>IF(C41="","",IFERROR(VLOOKUP(C41,Assumptions!$A$4:$B$9,2,FALSE),0))</f>
        <v/>
      </c>
      <c r="F41" s="9" t="str">
        <f>IF(D41="","",IFERROR(VLOOKUP(D41,Assumptions!$D$4:$E$13,2,FALSE),0))</f>
        <v/>
      </c>
      <c r="G41" s="10" t="str">
        <f t="shared" si="6"/>
        <v/>
      </c>
      <c r="H41" s="10" t="str">
        <f>IF(OR(B41="",C41=""),"",B41*Assumptions!$E$4*E41*$B$5)</f>
        <v/>
      </c>
      <c r="I41" s="10" t="str">
        <f t="shared" si="7"/>
        <v/>
      </c>
      <c r="J41" s="11" t="str">
        <f t="shared" si="8"/>
        <v/>
      </c>
    </row>
    <row r="42" spans="1:10">
      <c r="A42" s="7"/>
      <c r="B42" s="8"/>
      <c r="C42" s="7"/>
      <c r="D42" s="22"/>
      <c r="E42" s="9" t="str">
        <f>IF(C42="","",IFERROR(VLOOKUP(C42,Assumptions!$A$4:$B$9,2,FALSE),0))</f>
        <v/>
      </c>
      <c r="F42" s="9" t="str">
        <f>IF(D42="","",IFERROR(VLOOKUP(D42,Assumptions!$D$4:$E$13,2,FALSE),0))</f>
        <v/>
      </c>
      <c r="G42" s="10" t="str">
        <f t="shared" si="6"/>
        <v/>
      </c>
      <c r="H42" s="10" t="str">
        <f>IF(OR(B42="",C42=""),"",B42*Assumptions!$E$4*E42*$B$5)</f>
        <v/>
      </c>
      <c r="I42" s="10" t="str">
        <f t="shared" si="7"/>
        <v/>
      </c>
      <c r="J42" s="11" t="str">
        <f t="shared" si="8"/>
        <v/>
      </c>
    </row>
    <row r="43" spans="1:10">
      <c r="A43" s="7"/>
      <c r="B43" s="8"/>
      <c r="C43" s="7"/>
      <c r="D43" s="22"/>
      <c r="E43" s="9" t="str">
        <f>IF(C43="","",IFERROR(VLOOKUP(C43,Assumptions!$A$4:$B$9,2,FALSE),0))</f>
        <v/>
      </c>
      <c r="F43" s="9" t="str">
        <f>IF(D43="","",IFERROR(VLOOKUP(D43,Assumptions!$D$4:$E$13,2,FALSE),0))</f>
        <v/>
      </c>
      <c r="G43" s="10" t="str">
        <f t="shared" si="6"/>
        <v/>
      </c>
      <c r="H43" s="10" t="str">
        <f>IF(OR(B43="",C43=""),"",B43*Assumptions!$E$4*E43*$B$5)</f>
        <v/>
      </c>
      <c r="I43" s="10" t="str">
        <f t="shared" si="7"/>
        <v/>
      </c>
      <c r="J43" s="11" t="str">
        <f t="shared" si="8"/>
        <v/>
      </c>
    </row>
    <row r="44" spans="1:10">
      <c r="A44" s="7"/>
      <c r="B44" s="8"/>
      <c r="C44" s="7"/>
      <c r="D44" s="22"/>
      <c r="E44" s="9" t="str">
        <f>IF(C44="","",IFERROR(VLOOKUP(C44,Assumptions!$A$4:$B$9,2,FALSE),0))</f>
        <v/>
      </c>
      <c r="F44" s="9" t="str">
        <f>IF(D44="","",IFERROR(VLOOKUP(D44,Assumptions!$D$4:$E$13,2,FALSE),0))</f>
        <v/>
      </c>
      <c r="G44" s="10" t="str">
        <f t="shared" si="6"/>
        <v/>
      </c>
      <c r="H44" s="10" t="str">
        <f>IF(OR(B44="",C44=""),"",B44*Assumptions!$E$4*E44*$B$5)</f>
        <v/>
      </c>
      <c r="I44" s="10" t="str">
        <f t="shared" si="7"/>
        <v/>
      </c>
      <c r="J44" s="11" t="str">
        <f t="shared" si="8"/>
        <v/>
      </c>
    </row>
    <row r="45" spans="1:10">
      <c r="A45" s="7"/>
      <c r="B45" s="8"/>
      <c r="C45" s="7"/>
      <c r="D45" s="22"/>
      <c r="E45" s="9" t="str">
        <f>IF(C45="","",IFERROR(VLOOKUP(C45,Assumptions!$A$4:$B$9,2,FALSE),0))</f>
        <v/>
      </c>
      <c r="F45" s="9" t="str">
        <f>IF(D45="","",IFERROR(VLOOKUP(D45,Assumptions!$D$4:$E$13,2,FALSE),0))</f>
        <v/>
      </c>
      <c r="G45" s="10" t="str">
        <f t="shared" si="6"/>
        <v/>
      </c>
      <c r="H45" s="10" t="str">
        <f>IF(OR(B45="",C45=""),"",B45*Assumptions!$E$4*E45*$B$5)</f>
        <v/>
      </c>
      <c r="I45" s="10" t="str">
        <f t="shared" si="7"/>
        <v/>
      </c>
      <c r="J45" s="11" t="str">
        <f t="shared" si="8"/>
        <v/>
      </c>
    </row>
    <row r="46" spans="1:10">
      <c r="A46" s="7"/>
      <c r="B46" s="8"/>
      <c r="C46" s="7"/>
      <c r="D46" s="22"/>
      <c r="E46" s="9" t="str">
        <f>IF(C46="","",IFERROR(VLOOKUP(C46,Assumptions!$A$4:$B$9,2,FALSE),0))</f>
        <v/>
      </c>
      <c r="F46" s="9" t="str">
        <f>IF(D46="","",IFERROR(VLOOKUP(D46,Assumptions!$D$4:$E$13,2,FALSE),0))</f>
        <v/>
      </c>
      <c r="G46" s="10" t="str">
        <f t="shared" si="6"/>
        <v/>
      </c>
      <c r="H46" s="10" t="str">
        <f>IF(OR(B46="",C46=""),"",B46*Assumptions!$E$4*E46*$B$5)</f>
        <v/>
      </c>
      <c r="I46" s="10" t="str">
        <f t="shared" si="7"/>
        <v/>
      </c>
      <c r="J46" s="11" t="str">
        <f t="shared" si="8"/>
        <v/>
      </c>
    </row>
    <row r="47" spans="1:10">
      <c r="A47" s="7"/>
      <c r="B47" s="8"/>
      <c r="C47" s="7"/>
      <c r="D47" s="22"/>
      <c r="E47" s="9" t="str">
        <f>IF(C47="","",IFERROR(VLOOKUP(C47,Assumptions!$A$4:$B$9,2,FALSE),0))</f>
        <v/>
      </c>
      <c r="F47" s="9" t="str">
        <f>IF(D47="","",IFERROR(VLOOKUP(D47,Assumptions!$D$4:$E$13,2,FALSE),0))</f>
        <v/>
      </c>
      <c r="G47" s="10" t="str">
        <f t="shared" si="6"/>
        <v/>
      </c>
      <c r="H47" s="10" t="str">
        <f>IF(OR(B47="",C47=""),"",B47*Assumptions!$E$4*E47*$B$5)</f>
        <v/>
      </c>
      <c r="I47" s="10" t="str">
        <f t="shared" si="7"/>
        <v/>
      </c>
      <c r="J47" s="11" t="str">
        <f t="shared" si="8"/>
        <v/>
      </c>
    </row>
    <row r="48" spans="1:10">
      <c r="A48" s="7"/>
      <c r="B48" s="8"/>
      <c r="C48" s="7"/>
      <c r="D48" s="22"/>
      <c r="E48" s="9" t="str">
        <f>IF(C48="","",IFERROR(VLOOKUP(C48,Assumptions!$A$4:$B$9,2,FALSE),0))</f>
        <v/>
      </c>
      <c r="F48" s="9" t="str">
        <f>IF(D48="","",IFERROR(VLOOKUP(D48,Assumptions!$D$4:$E$13,2,FALSE),0))</f>
        <v/>
      </c>
      <c r="G48" s="10" t="str">
        <f t="shared" si="6"/>
        <v/>
      </c>
      <c r="H48" s="10" t="str">
        <f>IF(OR(B48="",C48=""),"",B48*Assumptions!$E$4*E48*$B$5)</f>
        <v/>
      </c>
      <c r="I48" s="10" t="str">
        <f t="shared" si="7"/>
        <v/>
      </c>
      <c r="J48" s="11" t="str">
        <f t="shared" si="8"/>
        <v/>
      </c>
    </row>
    <row r="49" spans="1:10">
      <c r="A49" s="7"/>
      <c r="B49" s="8"/>
      <c r="C49" s="7"/>
      <c r="D49" s="22"/>
      <c r="E49" s="9" t="str">
        <f>IF(C49="","",IFERROR(VLOOKUP(C49,Assumptions!$A$4:$B$9,2,FALSE),0))</f>
        <v/>
      </c>
      <c r="F49" s="9" t="str">
        <f>IF(D49="","",IFERROR(VLOOKUP(D49,Assumptions!$D$4:$E$13,2,FALSE),0))</f>
        <v/>
      </c>
      <c r="G49" s="10" t="str">
        <f t="shared" si="6"/>
        <v/>
      </c>
      <c r="H49" s="10" t="str">
        <f>IF(OR(B49="",C49=""),"",B49*Assumptions!$E$4*E49*$B$5)</f>
        <v/>
      </c>
      <c r="I49" s="10" t="str">
        <f t="shared" si="7"/>
        <v/>
      </c>
      <c r="J49" s="11" t="str">
        <f t="shared" si="8"/>
        <v/>
      </c>
    </row>
    <row r="50" spans="1:10">
      <c r="A50" s="7"/>
      <c r="B50" s="8"/>
      <c r="C50" s="7"/>
      <c r="D50" s="22"/>
      <c r="E50" s="9" t="str">
        <f>IF(C50="","",IFERROR(VLOOKUP(C50,Assumptions!$A$4:$B$9,2,FALSE),0))</f>
        <v/>
      </c>
      <c r="F50" s="9" t="str">
        <f>IF(D50="","",IFERROR(VLOOKUP(D50,Assumptions!$D$4:$E$13,2,FALSE),0))</f>
        <v/>
      </c>
      <c r="G50" s="10" t="str">
        <f t="shared" si="6"/>
        <v/>
      </c>
      <c r="H50" s="10" t="str">
        <f>IF(OR(B50="",C50=""),"",B50*Assumptions!$E$4*E50*$B$5)</f>
        <v/>
      </c>
      <c r="I50" s="10" t="str">
        <f t="shared" si="7"/>
        <v/>
      </c>
      <c r="J50" s="11" t="str">
        <f t="shared" si="8"/>
        <v/>
      </c>
    </row>
    <row r="51" spans="1:10">
      <c r="A51" s="7"/>
      <c r="B51" s="8"/>
      <c r="C51" s="7"/>
      <c r="D51" s="22"/>
      <c r="E51" s="9" t="str">
        <f>IF(C51="","",IFERROR(VLOOKUP(C51,Assumptions!$A$4:$B$9,2,FALSE),0))</f>
        <v/>
      </c>
      <c r="F51" s="9" t="str">
        <f>IF(D51="","",IFERROR(VLOOKUP(D51,Assumptions!$D$4:$E$13,2,FALSE),0))</f>
        <v/>
      </c>
      <c r="G51" s="10" t="str">
        <f t="shared" si="6"/>
        <v/>
      </c>
      <c r="H51" s="10" t="str">
        <f>IF(OR(B51="",C51=""),"",B51*Assumptions!$E$4*E51*$B$5)</f>
        <v/>
      </c>
      <c r="I51" s="10" t="str">
        <f t="shared" si="7"/>
        <v/>
      </c>
      <c r="J51" s="11" t="str">
        <f t="shared" si="8"/>
        <v/>
      </c>
    </row>
    <row r="52" spans="1:10">
      <c r="A52" s="7"/>
      <c r="B52" s="8"/>
      <c r="C52" s="7"/>
      <c r="D52" s="22"/>
      <c r="E52" s="9" t="str">
        <f>IF(C52="","",IFERROR(VLOOKUP(C52,Assumptions!$A$4:$B$9,2,FALSE),0))</f>
        <v/>
      </c>
      <c r="F52" s="9" t="str">
        <f>IF(D52="","",IFERROR(VLOOKUP(D52,Assumptions!$D$4:$E$13,2,FALSE),0))</f>
        <v/>
      </c>
      <c r="G52" s="10" t="str">
        <f t="shared" si="6"/>
        <v/>
      </c>
      <c r="H52" s="10" t="str">
        <f>IF(OR(B52="",C52=""),"",B52*Assumptions!$E$4*E52*$B$5)</f>
        <v/>
      </c>
      <c r="I52" s="10" t="str">
        <f t="shared" si="7"/>
        <v/>
      </c>
      <c r="J52" s="11" t="str">
        <f t="shared" si="8"/>
        <v/>
      </c>
    </row>
    <row r="53" spans="1:10">
      <c r="A53" s="7"/>
      <c r="B53" s="8"/>
      <c r="C53" s="7"/>
      <c r="D53" s="22"/>
      <c r="E53" s="9" t="str">
        <f>IF(C53="","",IFERROR(VLOOKUP(C53,Assumptions!$A$4:$B$9,2,FALSE),0))</f>
        <v/>
      </c>
      <c r="F53" s="9" t="str">
        <f>IF(D53="","",IFERROR(VLOOKUP(D53,Assumptions!$D$4:$E$13,2,FALSE),0))</f>
        <v/>
      </c>
      <c r="G53" s="10" t="str">
        <f t="shared" si="6"/>
        <v/>
      </c>
      <c r="H53" s="10" t="str">
        <f>IF(OR(B53="",C53=""),"",B53*Assumptions!$E$4*E53*$B$5)</f>
        <v/>
      </c>
      <c r="I53" s="10" t="str">
        <f t="shared" si="7"/>
        <v/>
      </c>
      <c r="J53" s="11" t="str">
        <f t="shared" si="8"/>
        <v/>
      </c>
    </row>
    <row r="54" spans="1:10">
      <c r="A54" s="7"/>
      <c r="B54" s="8"/>
      <c r="C54" s="7"/>
      <c r="D54" s="22"/>
      <c r="E54" s="9" t="str">
        <f>IF(C54="","",IFERROR(VLOOKUP(C54,Assumptions!$A$4:$B$9,2,FALSE),0))</f>
        <v/>
      </c>
      <c r="F54" s="9" t="str">
        <f>IF(D54="","",IFERROR(VLOOKUP(D54,Assumptions!$D$4:$E$13,2,FALSE),0))</f>
        <v/>
      </c>
      <c r="G54" s="10" t="str">
        <f t="shared" si="6"/>
        <v/>
      </c>
      <c r="H54" s="10" t="str">
        <f>IF(OR(B54="",C54=""),"",B54*Assumptions!$E$4*E54*$B$5)</f>
        <v/>
      </c>
      <c r="I54" s="10" t="str">
        <f t="shared" si="7"/>
        <v/>
      </c>
      <c r="J54" s="11" t="str">
        <f t="shared" si="8"/>
        <v/>
      </c>
    </row>
    <row r="55" spans="1:10">
      <c r="A55" s="7"/>
      <c r="B55" s="8"/>
      <c r="C55" s="7"/>
      <c r="D55" s="22"/>
      <c r="E55" s="9" t="str">
        <f>IF(C55="","",IFERROR(VLOOKUP(C55,Assumptions!$A$4:$B$9,2,FALSE),0))</f>
        <v/>
      </c>
      <c r="F55" s="9" t="str">
        <f>IF(D55="","",IFERROR(VLOOKUP(D55,Assumptions!$D$4:$E$13,2,FALSE),0))</f>
        <v/>
      </c>
      <c r="G55" s="10" t="str">
        <f t="shared" si="6"/>
        <v/>
      </c>
      <c r="H55" s="10" t="str">
        <f>IF(OR(B55="",C55=""),"",B55*Assumptions!$E$4*E55*$B$5)</f>
        <v/>
      </c>
      <c r="I55" s="10" t="str">
        <f t="shared" si="7"/>
        <v/>
      </c>
      <c r="J55" s="11" t="str">
        <f t="shared" si="8"/>
        <v/>
      </c>
    </row>
    <row r="56" spans="1:10">
      <c r="A56" s="7"/>
      <c r="B56" s="8"/>
      <c r="C56" s="7"/>
      <c r="D56" s="22"/>
      <c r="E56" s="9" t="str">
        <f>IF(C56="","",IFERROR(VLOOKUP(C56,Assumptions!$A$4:$B$9,2,FALSE),0))</f>
        <v/>
      </c>
      <c r="F56" s="9" t="str">
        <f>IF(D56="","",IFERROR(VLOOKUP(D56,Assumptions!$D$4:$E$13,2,FALSE),0))</f>
        <v/>
      </c>
      <c r="G56" s="10" t="str">
        <f t="shared" si="6"/>
        <v/>
      </c>
      <c r="H56" s="10" t="str">
        <f>IF(OR(B56="",C56=""),"",B56*Assumptions!$E$4*E56*$B$5)</f>
        <v/>
      </c>
      <c r="I56" s="10" t="str">
        <f t="shared" si="7"/>
        <v/>
      </c>
      <c r="J56" s="11" t="str">
        <f t="shared" si="8"/>
        <v/>
      </c>
    </row>
    <row r="57" spans="1:10">
      <c r="A57" s="7"/>
      <c r="B57" s="8"/>
      <c r="C57" s="7"/>
      <c r="D57" s="22"/>
      <c r="E57" s="9" t="str">
        <f>IF(C57="","",IFERROR(VLOOKUP(C57,Assumptions!$A$4:$B$9,2,FALSE),0))</f>
        <v/>
      </c>
      <c r="F57" s="9" t="str">
        <f>IF(D57="","",IFERROR(VLOOKUP(D57,Assumptions!$D$4:$E$13,2,FALSE),0))</f>
        <v/>
      </c>
      <c r="G57" s="10" t="str">
        <f t="shared" si="6"/>
        <v/>
      </c>
      <c r="H57" s="10" t="str">
        <f>IF(OR(B57="",C57=""),"",B57*Assumptions!$E$4*E57*$B$5)</f>
        <v/>
      </c>
      <c r="I57" s="10" t="str">
        <f t="shared" si="7"/>
        <v/>
      </c>
      <c r="J57" s="11" t="str">
        <f t="shared" si="8"/>
        <v/>
      </c>
    </row>
    <row r="58" spans="1:10">
      <c r="A58" s="7"/>
      <c r="B58" s="8"/>
      <c r="C58" s="7"/>
      <c r="D58" s="22"/>
      <c r="E58" s="9" t="str">
        <f>IF(C58="","",IFERROR(VLOOKUP(C58,Assumptions!$A$4:$B$9,2,FALSE),0))</f>
        <v/>
      </c>
      <c r="F58" s="9" t="str">
        <f>IF(D58="","",IFERROR(VLOOKUP(D58,Assumptions!$D$4:$E$13,2,FALSE),0))</f>
        <v/>
      </c>
      <c r="G58" s="10" t="str">
        <f t="shared" si="6"/>
        <v/>
      </c>
      <c r="H58" s="10" t="str">
        <f>IF(OR(B58="",C58=""),"",B58*Assumptions!$E$4*E58*$B$5)</f>
        <v/>
      </c>
      <c r="I58" s="10" t="str">
        <f t="shared" si="7"/>
        <v/>
      </c>
      <c r="J58" s="11" t="str">
        <f t="shared" si="8"/>
        <v/>
      </c>
    </row>
    <row r="59" spans="1:10">
      <c r="A59" s="7"/>
      <c r="B59" s="8"/>
      <c r="C59" s="7"/>
      <c r="D59" s="22"/>
      <c r="E59" s="9" t="str">
        <f>IF(C59="","",IFERROR(VLOOKUP(C59,Assumptions!$A$4:$B$9,2,FALSE),0))</f>
        <v/>
      </c>
      <c r="F59" s="9" t="str">
        <f>IF(D59="","",IFERROR(VLOOKUP(D59,Assumptions!$D$4:$E$13,2,FALSE),0))</f>
        <v/>
      </c>
      <c r="G59" s="10" t="str">
        <f t="shared" si="6"/>
        <v/>
      </c>
      <c r="H59" s="10" t="str">
        <f>IF(OR(B59="",C59=""),"",B59*Assumptions!$E$4*E59*$B$5)</f>
        <v/>
      </c>
      <c r="I59" s="10" t="str">
        <f t="shared" si="7"/>
        <v/>
      </c>
      <c r="J59" s="11" t="str">
        <f t="shared" si="8"/>
        <v/>
      </c>
    </row>
    <row r="60" spans="1:10">
      <c r="A60" s="7"/>
      <c r="B60" s="8"/>
      <c r="C60" s="7"/>
      <c r="D60" s="22"/>
      <c r="E60" s="9" t="str">
        <f>IF(C60="","",IFERROR(VLOOKUP(C60,Assumptions!$A$4:$B$9,2,FALSE),0))</f>
        <v/>
      </c>
      <c r="F60" s="9" t="str">
        <f>IF(D60="","",IFERROR(VLOOKUP(D60,Assumptions!$D$4:$E$13,2,FALSE),0))</f>
        <v/>
      </c>
      <c r="G60" s="10" t="str">
        <f t="shared" si="6"/>
        <v/>
      </c>
      <c r="H60" s="10" t="str">
        <f>IF(OR(B60="",C60=""),"",B60*Assumptions!$E$4*E60*$B$5)</f>
        <v/>
      </c>
      <c r="I60" s="10" t="str">
        <f t="shared" si="7"/>
        <v/>
      </c>
      <c r="J60" s="11" t="str">
        <f t="shared" si="8"/>
        <v/>
      </c>
    </row>
    <row r="61" spans="1:10">
      <c r="A61" s="7"/>
      <c r="B61" s="8"/>
      <c r="C61" s="7"/>
      <c r="D61" s="22"/>
      <c r="E61" s="9" t="str">
        <f>IF(C61="","",IFERROR(VLOOKUP(C61,Assumptions!$A$4:$B$9,2,FALSE),0))</f>
        <v/>
      </c>
      <c r="F61" s="9" t="str">
        <f>IF(D61="","",IFERROR(VLOOKUP(D61,Assumptions!$D$4:$E$13,2,FALSE),0))</f>
        <v/>
      </c>
      <c r="G61" s="10" t="str">
        <f t="shared" si="6"/>
        <v/>
      </c>
      <c r="H61" s="10" t="str">
        <f>IF(OR(B61="",C61=""),"",B61*Assumptions!$E$4*E61*$B$5)</f>
        <v/>
      </c>
      <c r="I61" s="10" t="str">
        <f t="shared" si="7"/>
        <v/>
      </c>
      <c r="J61" s="11" t="str">
        <f t="shared" si="8"/>
        <v/>
      </c>
    </row>
    <row r="62" spans="1:10">
      <c r="A62" s="7"/>
      <c r="B62" s="8"/>
      <c r="C62" s="7"/>
      <c r="D62" s="22"/>
      <c r="E62" s="9" t="str">
        <f>IF(C62="","",IFERROR(VLOOKUP(C62,Assumptions!$A$4:$B$9,2,FALSE),0))</f>
        <v/>
      </c>
      <c r="F62" s="9" t="str">
        <f>IF(D62="","",IFERROR(VLOOKUP(D62,Assumptions!$D$4:$E$13,2,FALSE),0))</f>
        <v/>
      </c>
      <c r="G62" s="10" t="str">
        <f t="shared" si="6"/>
        <v/>
      </c>
      <c r="H62" s="10" t="str">
        <f>IF(OR(B62="",C62=""),"",B62*Assumptions!$E$4*E62*$B$5)</f>
        <v/>
      </c>
      <c r="I62" s="10" t="str">
        <f t="shared" si="7"/>
        <v/>
      </c>
      <c r="J62" s="11" t="str">
        <f t="shared" si="8"/>
        <v/>
      </c>
    </row>
    <row r="63" spans="1:10">
      <c r="A63" s="7"/>
      <c r="B63" s="8"/>
      <c r="C63" s="7"/>
      <c r="D63" s="22"/>
      <c r="E63" s="9" t="str">
        <f>IF(C63="","",IFERROR(VLOOKUP(C63,Assumptions!$A$4:$B$9,2,FALSE),0))</f>
        <v/>
      </c>
      <c r="F63" s="9" t="str">
        <f>IF(D63="","",IFERROR(VLOOKUP(D63,Assumptions!$D$4:$E$13,2,FALSE),0))</f>
        <v/>
      </c>
      <c r="G63" s="10" t="str">
        <f t="shared" si="6"/>
        <v/>
      </c>
      <c r="H63" s="10" t="str">
        <f>IF(OR(B63="",C63=""),"",B63*Assumptions!$E$4*E63*$B$5)</f>
        <v/>
      </c>
      <c r="I63" s="10" t="str">
        <f t="shared" si="7"/>
        <v/>
      </c>
      <c r="J63" s="11" t="str">
        <f t="shared" si="8"/>
        <v/>
      </c>
    </row>
    <row r="64" spans="1:10">
      <c r="A64" s="7"/>
      <c r="B64" s="8"/>
      <c r="C64" s="7"/>
      <c r="D64" s="22"/>
      <c r="E64" s="9" t="str">
        <f>IF(C64="","",IFERROR(VLOOKUP(C64,Assumptions!$A$4:$B$9,2,FALSE),0))</f>
        <v/>
      </c>
      <c r="F64" s="9" t="str">
        <f>IF(D64="","",IFERROR(VLOOKUP(D64,Assumptions!$D$4:$E$13,2,FALSE),0))</f>
        <v/>
      </c>
      <c r="G64" s="10" t="str">
        <f t="shared" si="6"/>
        <v/>
      </c>
      <c r="H64" s="10" t="str">
        <f>IF(OR(B64="",C64=""),"",B64*Assumptions!$E$4*E64*$B$5)</f>
        <v/>
      </c>
      <c r="I64" s="10" t="str">
        <f t="shared" si="7"/>
        <v/>
      </c>
      <c r="J64" s="11" t="str">
        <f t="shared" si="8"/>
        <v/>
      </c>
    </row>
    <row r="65" spans="1:10">
      <c r="A65" s="7"/>
      <c r="B65" s="8"/>
      <c r="C65" s="7"/>
      <c r="D65" s="22"/>
      <c r="E65" s="9" t="str">
        <f>IF(C65="","",IFERROR(VLOOKUP(C65,Assumptions!$A$4:$B$9,2,FALSE),0))</f>
        <v/>
      </c>
      <c r="F65" s="9" t="str">
        <f>IF(D65="","",IFERROR(VLOOKUP(D65,Assumptions!$D$4:$E$13,2,FALSE),0))</f>
        <v/>
      </c>
      <c r="G65" s="10" t="str">
        <f t="shared" si="6"/>
        <v/>
      </c>
      <c r="H65" s="10" t="str">
        <f>IF(OR(B65="",C65=""),"",B65*Assumptions!$E$4*E65*$B$5)</f>
        <v/>
      </c>
      <c r="I65" s="10" t="str">
        <f t="shared" si="7"/>
        <v/>
      </c>
      <c r="J65" s="11" t="str">
        <f t="shared" si="8"/>
        <v/>
      </c>
    </row>
    <row r="66" spans="1:10">
      <c r="A66" s="7"/>
      <c r="B66" s="8"/>
      <c r="C66" s="7"/>
      <c r="D66" s="22"/>
      <c r="E66" s="9" t="str">
        <f>IF(C66="","",IFERROR(VLOOKUP(C66,Assumptions!$A$4:$B$9,2,FALSE),0))</f>
        <v/>
      </c>
      <c r="F66" s="9" t="str">
        <f>IF(D66="","",IFERROR(VLOOKUP(D66,Assumptions!$D$4:$E$13,2,FALSE),0))</f>
        <v/>
      </c>
      <c r="G66" s="10" t="str">
        <f t="shared" si="6"/>
        <v/>
      </c>
      <c r="H66" s="10" t="str">
        <f>IF(OR(B66="",C66=""),"",B66*Assumptions!$E$4*E66*$B$5)</f>
        <v/>
      </c>
      <c r="I66" s="10" t="str">
        <f t="shared" si="7"/>
        <v/>
      </c>
      <c r="J66" s="11" t="str">
        <f t="shared" si="8"/>
        <v/>
      </c>
    </row>
    <row r="67" spans="1:10">
      <c r="A67" s="14"/>
      <c r="B67" s="15"/>
      <c r="C67" s="14"/>
      <c r="D67" s="23"/>
      <c r="E67" s="16" t="str">
        <f>IF(C67="","",IFERROR(VLOOKUP(C67,Assumptions!$A$4:$B$9,2,FALSE),0))</f>
        <v/>
      </c>
      <c r="F67" s="16" t="str">
        <f>IF(D67="","",IFERROR(VLOOKUP(D67,Assumptions!$D$4:$E$13,2,FALSE),0))</f>
        <v/>
      </c>
      <c r="G67" s="17" t="str">
        <f t="shared" si="6"/>
        <v/>
      </c>
      <c r="H67" s="17" t="str">
        <f>IF(OR(B67="",C67=""),"",B67*Assumptions!$E$4*E67*$B$5)</f>
        <v/>
      </c>
      <c r="I67" s="17" t="str">
        <f t="shared" si="7"/>
        <v/>
      </c>
      <c r="J67" s="18" t="str">
        <f t="shared" si="8"/>
        <v/>
      </c>
    </row>
    <row r="68" spans="1:10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15">
      <c r="A70" s="4"/>
      <c r="B70" s="4"/>
      <c r="C70" s="4"/>
      <c r="D70" s="4"/>
      <c r="E70" s="4"/>
      <c r="F70" s="4"/>
      <c r="G70" s="12" t="s">
        <v>10</v>
      </c>
      <c r="H70" s="12" t="s">
        <v>11</v>
      </c>
      <c r="I70" s="12" t="s">
        <v>16</v>
      </c>
      <c r="J70" s="4"/>
    </row>
    <row r="71" spans="1:10" ht="15.75">
      <c r="A71" s="4"/>
      <c r="B71" s="4"/>
      <c r="C71" s="4"/>
      <c r="D71" s="4"/>
      <c r="E71" s="4"/>
      <c r="F71" s="4"/>
      <c r="G71" s="13">
        <f>SUM(G8:G67)</f>
        <v>600</v>
      </c>
      <c r="H71" s="13">
        <f>SUM(H8:H67)</f>
        <v>19800</v>
      </c>
      <c r="I71" s="13">
        <f>SUM(I8:I67)</f>
        <v>19200</v>
      </c>
      <c r="J71" s="4"/>
    </row>
    <row r="72" spans="1:10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>
      <c r="A73" s="25" t="s">
        <v>17</v>
      </c>
      <c r="B73" s="25"/>
      <c r="C73" s="25"/>
      <c r="D73" s="25"/>
      <c r="E73" s="25"/>
      <c r="F73" s="25"/>
      <c r="G73" s="25"/>
      <c r="H73" s="25"/>
      <c r="I73" s="25"/>
      <c r="J73" s="25"/>
    </row>
  </sheetData>
  <mergeCells count="5">
    <mergeCell ref="A2:J2"/>
    <mergeCell ref="A3:J3"/>
    <mergeCell ref="D5:J5"/>
    <mergeCell ref="A73:J73"/>
    <mergeCell ref="C1:H1"/>
  </mergeCells>
  <conditionalFormatting sqref="I8:I67">
    <cfRule type="dataBar" priority="1">
      <dataBar>
        <cfvo type="min"/>
        <cfvo type="max"/>
        <color rgb="FFA02B93"/>
      </dataBar>
    </cfRule>
    <cfRule type="dataBar" priority="2">
      <dataBar>
        <cfvo type="min"/>
        <cfvo type="max"/>
        <color rgb="FFA02B93"/>
      </dataBar>
      <extLst>
        <ext xmlns:x14="http://schemas.microsoft.com/office/spreadsheetml/2009/9/main" uri="{B025F937-C7B1-47D3-B67F-A62EFF666E3E}">
          <x14:id>{A30EDF11-267C-F3EF-94D4-64FBBE8C2407}</x14:id>
        </ext>
      </extLst>
    </cfRule>
  </conditionalFormatting>
  <dataValidations count="1">
    <dataValidation type="whole" sqref="D8:D67" xr:uid="{00000000-0002-0000-0000-000001000000}">
      <formula1>1</formula1>
      <formula2>100</formula2>
    </dataValidation>
  </dataValidations>
  <hyperlinks>
    <hyperlink ref="A1" r:id="rId1" xr:uid="{19138960-C76D-4F69-A3CC-35354BCFF338}"/>
    <hyperlink ref="C1:H1" r:id="rId2" display="https://revpages.ai/" xr:uid="{FDB38737-A776-4566-80FC-677FEDD1FD7F}"/>
  </hyperlinks>
  <pageMargins left="0.7" right="0.7" top="0.75" bottom="0.75" header="0.3" footer="0.3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30EDF11-267C-F3EF-94D4-64FBBE8C2407}">
            <x14:dataBar>
              <x14:cfvo type="min"/>
              <x14:cfvo type="max"/>
              <x14:negativeFillColor auto="1"/>
              <x14:axisColor auto="1"/>
            </x14:dataBar>
          </x14:cfRule>
          <xm:sqref>I8:I67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000-000000000000}">
          <x14:formula1>
            <xm:f>Assumptions!$A$4:$A$9</xm:f>
          </x14:formula1>
          <xm:sqref>C8:C67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workbookViewId="0">
      <selection activeCell="B8" sqref="B8"/>
    </sheetView>
  </sheetViews>
  <sheetFormatPr defaultRowHeight="14.25"/>
  <cols>
    <col min="1" max="1" width="26" customWidth="1"/>
    <col min="2" max="2" width="48" customWidth="1"/>
    <col min="4" max="5" width="18" customWidth="1"/>
  </cols>
  <sheetData>
    <row r="1" spans="1:5" ht="18">
      <c r="A1" s="26" t="s">
        <v>18</v>
      </c>
      <c r="B1" s="26"/>
      <c r="C1" s="26"/>
      <c r="D1" s="26"/>
      <c r="E1" s="26"/>
    </row>
    <row r="3" spans="1:5" ht="15">
      <c r="A3" s="1" t="s">
        <v>6</v>
      </c>
      <c r="B3" s="1" t="s">
        <v>19</v>
      </c>
      <c r="D3" s="1" t="s">
        <v>20</v>
      </c>
      <c r="E3" s="1" t="s">
        <v>21</v>
      </c>
    </row>
    <row r="4" spans="1:5">
      <c r="A4" t="s">
        <v>15</v>
      </c>
      <c r="B4" s="2">
        <v>0.05</v>
      </c>
      <c r="D4">
        <v>1</v>
      </c>
      <c r="E4" s="2">
        <v>0.33</v>
      </c>
    </row>
    <row r="5" spans="1:5">
      <c r="A5" t="s">
        <v>22</v>
      </c>
      <c r="B5" s="2">
        <v>0.05</v>
      </c>
      <c r="D5">
        <v>2</v>
      </c>
      <c r="E5" s="2">
        <v>0.18</v>
      </c>
    </row>
    <row r="6" spans="1:5">
      <c r="A6" t="s">
        <v>23</v>
      </c>
      <c r="B6" s="2">
        <v>7.0000000000000007E-2</v>
      </c>
      <c r="D6">
        <v>3</v>
      </c>
      <c r="E6" s="2">
        <v>0.12</v>
      </c>
    </row>
    <row r="7" spans="1:5">
      <c r="A7" t="s">
        <v>24</v>
      </c>
      <c r="B7" s="2">
        <v>0.04</v>
      </c>
      <c r="D7">
        <v>4</v>
      </c>
      <c r="E7" s="2">
        <v>7.0000000000000007E-2</v>
      </c>
    </row>
    <row r="8" spans="1:5">
      <c r="A8" t="s">
        <v>25</v>
      </c>
      <c r="B8" s="2">
        <v>0.03</v>
      </c>
      <c r="D8">
        <v>5</v>
      </c>
      <c r="E8" s="2">
        <v>0.05</v>
      </c>
    </row>
    <row r="9" spans="1:5">
      <c r="A9" t="s">
        <v>26</v>
      </c>
      <c r="B9" s="2">
        <v>0.02</v>
      </c>
      <c r="D9">
        <v>6</v>
      </c>
      <c r="E9" s="2">
        <v>0.04</v>
      </c>
    </row>
    <row r="10" spans="1:5">
      <c r="D10">
        <v>7</v>
      </c>
      <c r="E10" s="2">
        <v>0.03</v>
      </c>
    </row>
    <row r="11" spans="1:5">
      <c r="D11">
        <v>8</v>
      </c>
      <c r="E11" s="2">
        <v>0.02</v>
      </c>
    </row>
    <row r="12" spans="1:5" ht="15">
      <c r="A12" s="27" t="s">
        <v>27</v>
      </c>
      <c r="B12" s="27"/>
      <c r="C12" s="27"/>
      <c r="D12" s="27">
        <v>9</v>
      </c>
      <c r="E12" s="28">
        <v>1.4999999999999999E-2</v>
      </c>
    </row>
    <row r="13" spans="1:5" ht="15">
      <c r="A13" s="3" t="s">
        <v>28</v>
      </c>
      <c r="B13" t="s">
        <v>29</v>
      </c>
      <c r="D13">
        <v>10</v>
      </c>
      <c r="E13" s="2">
        <v>0.01</v>
      </c>
    </row>
    <row r="14" spans="1:5" ht="15">
      <c r="A14" s="3" t="s">
        <v>16</v>
      </c>
      <c r="B14" t="s">
        <v>30</v>
      </c>
    </row>
    <row r="15" spans="1:5" ht="15">
      <c r="A15" s="3" t="s">
        <v>31</v>
      </c>
      <c r="B15" t="s">
        <v>32</v>
      </c>
    </row>
  </sheetData>
  <mergeCells count="2">
    <mergeCell ref="A1:E1"/>
    <mergeCell ref="A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Revenue Forecast</vt:lpstr>
      <vt:lpstr>Assumptions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Fennell</dc:creator>
  <cp:lastModifiedBy>Andrew Fennell</cp:lastModifiedBy>
  <dcterms:created xsi:type="dcterms:W3CDTF">2026-08-19T09:46:26Z</dcterms:created>
  <dcterms:modified xsi:type="dcterms:W3CDTF">2026-08-19T10:27:04Z</dcterms:modified>
</cp:coreProperties>
</file>